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0" windowWidth="14400" windowHeight="8640" tabRatio="500"/>
  </bookViews>
  <sheets>
    <sheet name="Sheet1" sheetId="1" r:id="rId1"/>
  </sheets>
  <definedNames>
    <definedName name="_xlnm.Print_Area" localSheetId="0">Sheet1!$AB$4:$AQ$78</definedName>
  </definedNames>
  <calcPr calcId="125725"/>
</workbook>
</file>

<file path=xl/calcChain.xml><?xml version="1.0" encoding="utf-8"?>
<calcChain xmlns="http://schemas.openxmlformats.org/spreadsheetml/2006/main">
  <c r="AO99" i="1"/>
  <c r="AO98"/>
  <c r="AO97"/>
  <c r="AO96"/>
  <c r="AO95"/>
  <c r="AO94"/>
  <c r="AO93"/>
  <c r="AO92"/>
  <c r="AO91"/>
  <c r="AO90"/>
  <c r="AO89"/>
  <c r="AO88"/>
  <c r="AO87"/>
  <c r="AO86"/>
  <c r="AO85"/>
  <c r="AO84"/>
  <c r="AO83"/>
  <c r="AO82"/>
  <c r="AO81"/>
  <c r="AO80"/>
  <c r="AO79"/>
  <c r="AO78"/>
  <c r="AO77"/>
  <c r="AO76"/>
  <c r="AO75"/>
  <c r="AO74"/>
  <c r="AO73"/>
  <c r="AO72"/>
  <c r="AO71"/>
  <c r="AO70"/>
  <c r="AO69"/>
  <c r="AO68"/>
  <c r="AO67"/>
  <c r="AO66"/>
  <c r="AO65"/>
  <c r="AO64"/>
  <c r="AO63"/>
  <c r="AO62"/>
  <c r="AO61"/>
  <c r="AO60"/>
  <c r="AO59"/>
  <c r="AO58"/>
  <c r="AO57"/>
  <c r="AO56"/>
  <c r="AO55"/>
  <c r="AO54"/>
  <c r="AO53"/>
  <c r="AO52"/>
  <c r="AO51"/>
  <c r="AO50"/>
  <c r="AO49"/>
  <c r="AO48"/>
  <c r="AO47"/>
  <c r="AO46"/>
  <c r="AO45"/>
  <c r="AO44"/>
  <c r="AO43"/>
  <c r="AO42"/>
  <c r="AO41"/>
  <c r="AO40"/>
  <c r="AO39"/>
  <c r="AO38"/>
  <c r="AO37"/>
  <c r="AO36"/>
  <c r="AO35"/>
  <c r="AO34"/>
  <c r="AO33"/>
  <c r="AO32"/>
  <c r="AO31"/>
  <c r="AO30"/>
  <c r="AO29"/>
  <c r="AI99"/>
  <c r="AI98"/>
  <c r="AI97"/>
  <c r="AI96"/>
  <c r="AI95"/>
  <c r="AI94"/>
  <c r="AI93"/>
  <c r="AI92"/>
  <c r="AI91"/>
  <c r="AI90"/>
  <c r="AI89"/>
  <c r="AI88"/>
  <c r="AI87"/>
  <c r="AI86"/>
  <c r="AI85"/>
  <c r="AI84"/>
  <c r="AI83"/>
  <c r="AI82"/>
  <c r="AI81"/>
  <c r="AI80"/>
  <c r="AI79"/>
  <c r="AI78"/>
  <c r="AI77"/>
  <c r="AI76"/>
  <c r="AI75"/>
  <c r="AI74"/>
  <c r="AI73"/>
  <c r="AI72"/>
  <c r="AI71"/>
  <c r="AI70"/>
  <c r="AI69"/>
  <c r="AI68"/>
  <c r="AI67"/>
  <c r="AI66"/>
  <c r="AI65"/>
  <c r="AI64"/>
  <c r="AI63"/>
  <c r="AI62"/>
  <c r="AI61"/>
  <c r="AI60"/>
  <c r="AI59"/>
  <c r="AI58"/>
  <c r="AI57"/>
  <c r="AI56"/>
  <c r="AI55"/>
  <c r="AI54"/>
  <c r="AI53"/>
  <c r="AI52"/>
  <c r="AI51"/>
  <c r="AI50"/>
  <c r="AI49"/>
  <c r="AI48"/>
  <c r="AI47"/>
  <c r="AI46"/>
  <c r="AI45"/>
  <c r="AI44"/>
  <c r="AI43"/>
  <c r="AI42"/>
  <c r="AI41"/>
  <c r="AI40"/>
  <c r="AI39"/>
  <c r="AI38"/>
  <c r="AI37"/>
  <c r="AI36"/>
  <c r="AI35"/>
  <c r="AI34"/>
  <c r="AI33"/>
  <c r="AI32"/>
  <c r="AI31"/>
  <c r="AI30"/>
  <c r="AI29"/>
  <c r="AI28"/>
  <c r="AI23"/>
  <c r="AI27" l="1"/>
  <c r="AI26"/>
  <c r="AI25"/>
  <c r="AO26" l="1"/>
  <c r="AO28"/>
  <c r="AO27"/>
  <c r="AO25"/>
  <c r="AO23"/>
  <c r="AO24"/>
  <c r="AI24"/>
  <c r="AO8"/>
  <c r="AI22"/>
  <c r="AO22"/>
  <c r="AO21"/>
  <c r="AO20"/>
  <c r="AO19"/>
  <c r="AO18"/>
  <c r="AO17"/>
  <c r="AO16"/>
  <c r="AO15"/>
  <c r="AO14"/>
  <c r="AO13"/>
  <c r="AO12"/>
  <c r="AO11"/>
  <c r="AO10"/>
  <c r="AO9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AI21"/>
  <c r="AI20"/>
  <c r="AI19"/>
  <c r="AI18"/>
  <c r="AI17"/>
  <c r="AI16"/>
  <c r="AI15"/>
  <c r="AI14"/>
  <c r="AI13"/>
  <c r="AI12"/>
  <c r="AI11"/>
  <c r="AI10"/>
  <c r="AI9"/>
  <c r="AI8"/>
  <c r="AP99" l="1"/>
  <c r="AP98"/>
  <c r="AP97"/>
  <c r="AP96"/>
  <c r="AP95"/>
  <c r="AP94"/>
  <c r="AP93"/>
  <c r="AP92"/>
  <c r="AP91"/>
  <c r="AP90"/>
  <c r="AP89"/>
  <c r="AP88"/>
  <c r="AP87"/>
  <c r="AP86"/>
  <c r="AP85"/>
  <c r="AP84"/>
  <c r="AP83"/>
  <c r="AP82"/>
  <c r="AP81"/>
  <c r="AP80"/>
  <c r="AP79"/>
  <c r="AP78"/>
  <c r="AP77"/>
  <c r="AP76"/>
  <c r="AP75"/>
  <c r="AP74"/>
  <c r="AP73"/>
  <c r="AP72"/>
  <c r="AP71"/>
  <c r="AP70"/>
  <c r="AP69"/>
  <c r="AP68"/>
  <c r="AP67"/>
  <c r="AP66"/>
  <c r="AP65"/>
  <c r="AP64"/>
  <c r="AP63"/>
  <c r="AP62"/>
  <c r="AP61"/>
  <c r="AP60"/>
  <c r="AP59"/>
  <c r="AP58"/>
  <c r="AP57"/>
  <c r="AP56"/>
  <c r="AP55"/>
  <c r="AP54"/>
  <c r="AP53"/>
  <c r="AP52"/>
  <c r="AP51"/>
  <c r="AP50"/>
  <c r="AP49"/>
  <c r="AP48"/>
  <c r="AP47"/>
  <c r="AP46"/>
  <c r="AP45"/>
  <c r="AP44"/>
  <c r="AP43"/>
  <c r="AP42"/>
  <c r="AP40"/>
  <c r="AP39"/>
  <c r="AP38"/>
  <c r="AP37"/>
  <c r="AP36"/>
  <c r="AP35"/>
  <c r="AP34"/>
  <c r="AP33"/>
  <c r="AP32"/>
  <c r="AP41"/>
  <c r="AP31"/>
  <c r="AQ30"/>
  <c r="AP29"/>
  <c r="AQ31"/>
  <c r="AP30"/>
  <c r="AQ29"/>
  <c r="AQ99"/>
  <c r="AQ98"/>
  <c r="AQ97"/>
  <c r="AQ96"/>
  <c r="AQ95"/>
  <c r="AQ94"/>
  <c r="AQ93"/>
  <c r="AQ92"/>
  <c r="AQ91"/>
  <c r="AQ90"/>
  <c r="AQ89"/>
  <c r="AQ88"/>
  <c r="AQ87"/>
  <c r="AQ86"/>
  <c r="AQ85"/>
  <c r="AQ84"/>
  <c r="AQ83"/>
  <c r="AQ82"/>
  <c r="AQ81"/>
  <c r="AQ80"/>
  <c r="AQ79"/>
  <c r="AQ78"/>
  <c r="Z78" s="1"/>
  <c r="AQ77"/>
  <c r="Z77" s="1"/>
  <c r="AQ76"/>
  <c r="Z76" s="1"/>
  <c r="AQ75"/>
  <c r="Z75" s="1"/>
  <c r="AQ74"/>
  <c r="Z74" s="1"/>
  <c r="AQ73"/>
  <c r="Z73" s="1"/>
  <c r="AQ72"/>
  <c r="Z72" s="1"/>
  <c r="AQ71"/>
  <c r="Z71" s="1"/>
  <c r="AQ70"/>
  <c r="Z70" s="1"/>
  <c r="AQ69"/>
  <c r="Z69" s="1"/>
  <c r="AQ68"/>
  <c r="Z68" s="1"/>
  <c r="AQ67"/>
  <c r="Z67" s="1"/>
  <c r="AQ66"/>
  <c r="Z66" s="1"/>
  <c r="AQ65"/>
  <c r="Z65" s="1"/>
  <c r="AQ64"/>
  <c r="Z64" s="1"/>
  <c r="AQ63"/>
  <c r="Z63" s="1"/>
  <c r="AQ62"/>
  <c r="Z62" s="1"/>
  <c r="AQ61"/>
  <c r="Z61" s="1"/>
  <c r="AQ60"/>
  <c r="Z60" s="1"/>
  <c r="AQ59"/>
  <c r="Z59" s="1"/>
  <c r="AQ58"/>
  <c r="Z58" s="1"/>
  <c r="AQ57"/>
  <c r="Z57" s="1"/>
  <c r="AQ56"/>
  <c r="Z56" s="1"/>
  <c r="AQ55"/>
  <c r="Z55" s="1"/>
  <c r="AQ54"/>
  <c r="Z54" s="1"/>
  <c r="AQ53"/>
  <c r="Z53" s="1"/>
  <c r="AQ52"/>
  <c r="Z52" s="1"/>
  <c r="AQ51"/>
  <c r="Z51" s="1"/>
  <c r="AQ50"/>
  <c r="Z50" s="1"/>
  <c r="AQ49"/>
  <c r="Z49" s="1"/>
  <c r="AQ48"/>
  <c r="Z48" s="1"/>
  <c r="AQ47"/>
  <c r="Z47" s="1"/>
  <c r="AQ46"/>
  <c r="Z46" s="1"/>
  <c r="AQ45"/>
  <c r="Z45" s="1"/>
  <c r="AQ44"/>
  <c r="Z44" s="1"/>
  <c r="AQ43"/>
  <c r="Z43" s="1"/>
  <c r="AQ42"/>
  <c r="Z42" s="1"/>
  <c r="AQ40"/>
  <c r="Z40" s="1"/>
  <c r="AQ39"/>
  <c r="Z39" s="1"/>
  <c r="AQ38"/>
  <c r="Z38" s="1"/>
  <c r="AQ37"/>
  <c r="Z37" s="1"/>
  <c r="AQ36"/>
  <c r="Z36" s="1"/>
  <c r="AQ35"/>
  <c r="Z35" s="1"/>
  <c r="AQ34"/>
  <c r="Z34" s="1"/>
  <c r="AQ33"/>
  <c r="Z33" s="1"/>
  <c r="AQ32"/>
  <c r="AQ41"/>
  <c r="Z41" s="1"/>
  <c r="AQ28"/>
  <c r="AQ27"/>
  <c r="AQ26"/>
  <c r="AQ25"/>
  <c r="AP28"/>
  <c r="AP27"/>
  <c r="AP26"/>
  <c r="AP25"/>
  <c r="AP20"/>
  <c r="Z25"/>
  <c r="Z26"/>
  <c r="Z27"/>
  <c r="AQ24"/>
  <c r="AP24"/>
  <c r="AQ22"/>
  <c r="AQ23"/>
  <c r="AP23"/>
  <c r="AP8"/>
  <c r="AP9"/>
  <c r="AP10"/>
  <c r="AP11"/>
  <c r="AP12"/>
  <c r="AP13"/>
  <c r="AP14"/>
  <c r="AP15"/>
  <c r="AP16"/>
  <c r="AP17"/>
  <c r="AP18"/>
  <c r="AP19"/>
  <c r="AP21"/>
  <c r="AP22"/>
  <c r="AQ8"/>
  <c r="Z9" s="1"/>
  <c r="AQ9"/>
  <c r="Z10" s="1"/>
  <c r="AQ10"/>
  <c r="Z11" s="1"/>
  <c r="AQ11"/>
  <c r="Z12" s="1"/>
  <c r="AQ12"/>
  <c r="Z13" s="1"/>
  <c r="AQ13"/>
  <c r="Z14" s="1"/>
  <c r="AQ14"/>
  <c r="Z15" s="1"/>
  <c r="AQ15"/>
  <c r="Z16" s="1"/>
  <c r="AQ16"/>
  <c r="Z17" s="1"/>
  <c r="AQ17"/>
  <c r="Z18" s="1"/>
  <c r="AQ18"/>
  <c r="Z19" s="1"/>
  <c r="AQ19"/>
  <c r="Z20" s="1"/>
  <c r="AQ20"/>
  <c r="Z21" s="1"/>
  <c r="AQ21"/>
  <c r="Z22" s="1"/>
</calcChain>
</file>

<file path=xl/sharedStrings.xml><?xml version="1.0" encoding="utf-8"?>
<sst xmlns="http://schemas.openxmlformats.org/spreadsheetml/2006/main" count="176" uniqueCount="105">
  <si>
    <t>Farm Earnings</t>
  </si>
  <si>
    <t>This benchmark report's
selection criteria
are on the last page.</t>
  </si>
  <si>
    <t>Report Basis: Whole Farm</t>
  </si>
  <si>
    <t>Income</t>
  </si>
  <si>
    <t>Economic</t>
  </si>
  <si>
    <t>Cash Income - Basis Adjustments</t>
  </si>
  <si>
    <t>Sales of Livestock and Other Items Bought for Resale</t>
  </si>
  <si>
    <t>Basis in Resale Livestock Sold</t>
  </si>
  <si>
    <t>Animal Product Sales</t>
  </si>
  <si>
    <t>Raised Non-Breeding Livestock Sales</t>
  </si>
  <si>
    <t>Crop Sales</t>
  </si>
  <si>
    <t>Distributions Received from Cooperatives</t>
  </si>
  <si>
    <t>Agricultural Program Payments</t>
  </si>
  <si>
    <t>MILC Program Payments</t>
  </si>
  <si>
    <t>Crop Insurance Proceeds and Certain Disaster Payments</t>
  </si>
  <si>
    <t>Custom Hire (Machine Work) Income</t>
  </si>
  <si>
    <t>Other Income, Incl. Tax Credits, Refunds</t>
  </si>
  <si>
    <t>Sale of Purchased Breeding Livestock</t>
  </si>
  <si>
    <t>Basis in Breeding Livestock Sold</t>
  </si>
  <si>
    <t>Sale of Raised Breeding Livestock</t>
  </si>
  <si>
    <t>Total Cash Income - Basis Adjustments</t>
  </si>
  <si>
    <t>Non-Cash Income</t>
  </si>
  <si>
    <t>Change in Raised Crop Inventories</t>
  </si>
  <si>
    <t>Change in Remaining Current Assets</t>
  </si>
  <si>
    <t>Change in Raised Breeding Livestock</t>
  </si>
  <si>
    <t>Total Non-Cash Income</t>
  </si>
  <si>
    <t xml:space="preserve">Total Income </t>
  </si>
  <si>
    <t>Allocated Expenses</t>
  </si>
  <si>
    <t>Cash Expense</t>
  </si>
  <si>
    <t>Cost of Items for Resale</t>
  </si>
  <si>
    <t>Breeding Fees</t>
  </si>
  <si>
    <t>Car and Truck Expenses</t>
  </si>
  <si>
    <t>Crop Chemicals</t>
  </si>
  <si>
    <t>Conservation Expenses</t>
  </si>
  <si>
    <t>Custom Heifer Raising Expenses</t>
  </si>
  <si>
    <t>Custom Hire (Machine Work)</t>
  </si>
  <si>
    <t>Employee Benefits - Dependents</t>
  </si>
  <si>
    <t>Employee Benefits - Non-Dependents</t>
  </si>
  <si>
    <t>Feed Purchase</t>
  </si>
  <si>
    <t>Fertilizer and Lime</t>
  </si>
  <si>
    <t>Freight and Trucking</t>
  </si>
  <si>
    <t>Gasoline, Fuel, and Oil</t>
  </si>
  <si>
    <t>Farm Insurance</t>
  </si>
  <si>
    <t>Mortgage Interest</t>
  </si>
  <si>
    <t>Other Interest</t>
  </si>
  <si>
    <t>Labor Hired - Dependents</t>
  </si>
  <si>
    <t>Labor Hired - Non-Dependents</t>
  </si>
  <si>
    <t>Rent/Lease Equipment</t>
  </si>
  <si>
    <t>Rent/Lease Other</t>
  </si>
  <si>
    <t>Repairs and Maintenance</t>
  </si>
  <si>
    <t>Building and Fence Repairs</t>
  </si>
  <si>
    <t>Machinery Repairs</t>
  </si>
  <si>
    <t>Seeds and Plants Purchased</t>
  </si>
  <si>
    <t>Supplies Purchased</t>
  </si>
  <si>
    <t>Taxes - Other</t>
  </si>
  <si>
    <t>Taxes - Payroll</t>
  </si>
  <si>
    <t>Utilities</t>
  </si>
  <si>
    <t>Veterinary Fees and Medicine</t>
  </si>
  <si>
    <t>Other Farm Expenses</t>
  </si>
  <si>
    <t>Marketing &amp; Hedging</t>
  </si>
  <si>
    <t>Other Crop Expenses</t>
  </si>
  <si>
    <t>Other Livestock Expenses</t>
  </si>
  <si>
    <t>Total Cash Expense</t>
  </si>
  <si>
    <t>Non-Cash Expenses</t>
  </si>
  <si>
    <t>- Change in Prepaid Expenses</t>
  </si>
  <si>
    <t>Change in Accounts Payable</t>
  </si>
  <si>
    <t>Machinery, Equipment and Building Depreciation</t>
  </si>
  <si>
    <t>Livestock Depreciation</t>
  </si>
  <si>
    <t>Total Non-Cash Expenses</t>
  </si>
  <si>
    <t xml:space="preserve">Total Allocated Expenses </t>
  </si>
  <si>
    <t>Net Farm Income From Operations (NFIFO)</t>
  </si>
  <si>
    <t>Gain (Loss) on Sale of All Farm Capital Assets</t>
  </si>
  <si>
    <t>Primary Enterprise:</t>
  </si>
  <si>
    <t>Dairy</t>
  </si>
  <si>
    <t>Report On:</t>
  </si>
  <si>
    <t>All Data Sets</t>
  </si>
  <si>
    <t xml:space="preserve"> Data Sets:</t>
  </si>
  <si>
    <t>0</t>
  </si>
  <si>
    <t>Confidence Level Range:</t>
  </si>
  <si>
    <t>80 to 100</t>
  </si>
  <si>
    <t>Prepared by:</t>
  </si>
  <si>
    <t>AgFA</t>
  </si>
  <si>
    <t>Center for Dairy Profitability</t>
  </si>
  <si>
    <t>Pension and Profit-Sharing Plans - Non-Dependents</t>
  </si>
  <si>
    <t>Pension and Profit-Sharing Plans - Dependents</t>
  </si>
  <si>
    <t>Storage and Warehousing</t>
  </si>
  <si>
    <t>Tool List</t>
  </si>
  <si>
    <t>AgFA 6</t>
  </si>
  <si>
    <t>Load List</t>
  </si>
  <si>
    <t>Export</t>
  </si>
  <si>
    <t>Farm Earnings Importation Template</t>
  </si>
  <si>
    <t>Page 1 of 1</t>
  </si>
  <si>
    <t>2010 Data Sets:</t>
  </si>
  <si>
    <t>Printed:  11-16-2011</t>
  </si>
  <si>
    <t>Report List</t>
  </si>
  <si>
    <t>Analysis Report</t>
  </si>
  <si>
    <t>Net Farm Income (NFI)</t>
  </si>
  <si>
    <t>Benchmark Criteria</t>
  </si>
  <si>
    <t>Number of Cows</t>
  </si>
  <si>
    <t>Pounds of Milk Sold per Cow</t>
  </si>
  <si>
    <t>2010</t>
  </si>
  <si>
    <t>#5</t>
  </si>
  <si>
    <t>Printed:  11-22-2011</t>
  </si>
  <si>
    <t/>
  </si>
  <si>
    <t>443</t>
  </si>
</sst>
</file>

<file path=xl/styles.xml><?xml version="1.0" encoding="utf-8"?>
<styleSheet xmlns="http://schemas.openxmlformats.org/spreadsheetml/2006/main">
  <fonts count="11"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top"/>
    </xf>
    <xf numFmtId="0" fontId="3" fillId="0" borderId="0">
      <alignment vertical="top"/>
    </xf>
  </cellStyleXfs>
  <cellXfs count="30">
    <xf numFmtId="0" fontId="0" fillId="0" borderId="0" xfId="0">
      <alignment vertical="top"/>
    </xf>
    <xf numFmtId="0" fontId="1" fillId="0" borderId="0" xfId="0" applyFont="1">
      <alignment vertical="top"/>
    </xf>
    <xf numFmtId="0" fontId="0" fillId="0" borderId="0" xfId="0" applyFill="1">
      <alignment vertical="top"/>
    </xf>
    <xf numFmtId="0" fontId="3" fillId="0" borderId="0" xfId="1" applyFont="1">
      <alignment vertical="top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" fontId="0" fillId="0" borderId="0" xfId="0" applyNumberFormat="1">
      <alignment vertical="top"/>
    </xf>
    <xf numFmtId="0" fontId="2" fillId="0" borderId="0" xfId="1" applyFont="1">
      <alignment vertical="top"/>
    </xf>
    <xf numFmtId="0" fontId="2" fillId="0" borderId="0" xfId="0" applyFont="1">
      <alignment vertical="top"/>
    </xf>
    <xf numFmtId="37" fontId="0" fillId="0" borderId="0" xfId="0" applyNumberFormat="1">
      <alignment vertical="top"/>
    </xf>
    <xf numFmtId="37" fontId="0" fillId="2" borderId="0" xfId="0" applyNumberFormat="1" applyFill="1">
      <alignment vertical="top"/>
    </xf>
    <xf numFmtId="0" fontId="7" fillId="0" borderId="0" xfId="0" applyFont="1">
      <alignment vertical="top"/>
    </xf>
    <xf numFmtId="0" fontId="8" fillId="0" borderId="0" xfId="1" applyFont="1">
      <alignment vertical="top"/>
    </xf>
    <xf numFmtId="0" fontId="7" fillId="0" borderId="0" xfId="1" applyFont="1" applyAlignment="1">
      <alignment horizontal="right" vertical="top"/>
    </xf>
    <xf numFmtId="37" fontId="0" fillId="0" borderId="0" xfId="0" applyNumberFormat="1" applyFill="1">
      <alignment vertical="top"/>
    </xf>
    <xf numFmtId="37" fontId="7" fillId="0" borderId="0" xfId="0" applyNumberFormat="1" applyFont="1">
      <alignment vertical="top"/>
    </xf>
    <xf numFmtId="0" fontId="9" fillId="0" borderId="0" xfId="1" applyFont="1" applyAlignment="1">
      <alignment horizontal="left" vertical="top"/>
    </xf>
    <xf numFmtId="0" fontId="9" fillId="0" borderId="0" xfId="1" applyFont="1">
      <alignment vertical="top"/>
    </xf>
    <xf numFmtId="0" fontId="10" fillId="0" borderId="0" xfId="0" applyFont="1">
      <alignment vertical="top"/>
    </xf>
    <xf numFmtId="37" fontId="1" fillId="0" borderId="0" xfId="0" applyNumberFormat="1" applyFont="1">
      <alignment vertical="top"/>
    </xf>
    <xf numFmtId="0" fontId="0" fillId="0" borderId="0" xfId="0" applyAlignment="1"/>
    <xf numFmtId="4" fontId="0" fillId="0" borderId="0" xfId="0" applyNumberForma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Below="0" summaryRight="0"/>
    <pageSetUpPr autoPageBreaks="0"/>
  </sheetPr>
  <dimension ref="A1:BB106"/>
  <sheetViews>
    <sheetView tabSelected="1" showOutlineSymbols="0" workbookViewId="0">
      <selection activeCell="A8" sqref="A8"/>
    </sheetView>
  </sheetViews>
  <sheetFormatPr defaultColWidth="6.85546875" defaultRowHeight="12.75" customHeight="1"/>
  <cols>
    <col min="1" max="1" width="44.42578125" customWidth="1"/>
    <col min="2" max="2" width="11.42578125" customWidth="1"/>
    <col min="3" max="3" width="9.85546875" customWidth="1"/>
    <col min="4" max="4" width="10.7109375" customWidth="1"/>
    <col min="5" max="5" width="10" customWidth="1"/>
    <col min="6" max="6" width="7.5703125" customWidth="1"/>
    <col min="7" max="7" width="8.140625" hidden="1" customWidth="1"/>
    <col min="8" max="8" width="9.7109375" hidden="1" customWidth="1"/>
    <col min="9" max="9" width="7.5703125" customWidth="1"/>
    <col min="10" max="10" width="7.85546875" customWidth="1"/>
    <col min="11" max="11" width="8.85546875" customWidth="1"/>
    <col min="12" max="12" width="4.85546875" customWidth="1"/>
    <col min="13" max="13" width="5.140625" customWidth="1"/>
    <col min="14" max="14" width="5.85546875" customWidth="1"/>
    <col min="15" max="15" width="10.42578125" hidden="1" customWidth="1"/>
    <col min="16" max="16" width="12.28515625" hidden="1" customWidth="1"/>
    <col min="17" max="17" width="6.85546875" hidden="1" customWidth="1"/>
    <col min="18" max="18" width="8.42578125" hidden="1" customWidth="1"/>
    <col min="19" max="19" width="6.85546875" hidden="1" customWidth="1"/>
    <col min="24" max="24" width="6.28515625" customWidth="1"/>
    <col min="25" max="25" width="6.85546875" hidden="1" customWidth="1"/>
    <col min="26" max="26" width="9.7109375" customWidth="1"/>
    <col min="28" max="28" width="6.85546875" customWidth="1"/>
    <col min="35" max="35" width="12.85546875" customWidth="1"/>
    <col min="36" max="36" width="5.85546875" customWidth="1"/>
    <col min="41" max="41" width="8.85546875" customWidth="1"/>
    <col min="42" max="42" width="8.42578125" bestFit="1" customWidth="1"/>
    <col min="44" max="44" width="7.140625" customWidth="1"/>
    <col min="45" max="45" width="10.85546875" customWidth="1"/>
    <col min="47" max="47" width="12.85546875" customWidth="1"/>
    <col min="48" max="48" width="10.7109375" customWidth="1"/>
  </cols>
  <sheetData>
    <row r="1" spans="1:48" ht="12.75" customHeight="1">
      <c r="P1" s="19" t="s">
        <v>90</v>
      </c>
    </row>
    <row r="2" spans="1:48" ht="21" customHeight="1">
      <c r="A2" t="s">
        <v>0</v>
      </c>
    </row>
    <row r="3" spans="1:48" ht="78" customHeight="1">
      <c r="A3" s="1" t="s">
        <v>95</v>
      </c>
      <c r="M3" t="s">
        <v>1</v>
      </c>
    </row>
    <row r="4" spans="1:48" ht="12" customHeight="1">
      <c r="A4" t="s">
        <v>2</v>
      </c>
      <c r="E4" t="s">
        <v>87</v>
      </c>
      <c r="G4" s="19" t="s">
        <v>89</v>
      </c>
      <c r="T4" s="19" t="s">
        <v>88</v>
      </c>
      <c r="V4" s="1" t="s">
        <v>101</v>
      </c>
      <c r="AB4" s="19" t="s">
        <v>86</v>
      </c>
      <c r="AI4" s="19" t="s">
        <v>94</v>
      </c>
    </row>
    <row r="6" spans="1:48" ht="15.2" customHeight="1">
      <c r="A6" s="1" t="s">
        <v>3</v>
      </c>
      <c r="I6" s="1">
        <v>2010</v>
      </c>
    </row>
    <row r="7" spans="1:48" ht="11.1" customHeight="1">
      <c r="A7" s="1" t="s">
        <v>5</v>
      </c>
      <c r="AB7" s="20" t="s">
        <v>5</v>
      </c>
    </row>
    <row r="8" spans="1:48" ht="11.25" customHeight="1">
      <c r="A8" t="s">
        <v>6</v>
      </c>
      <c r="B8" s="17">
        <v>565.30474040632066</v>
      </c>
      <c r="C8" s="28"/>
      <c r="D8" s="28"/>
      <c r="E8" s="28"/>
      <c r="F8" s="28"/>
      <c r="G8" s="28"/>
      <c r="H8" s="28"/>
      <c r="I8" s="28"/>
      <c r="AI8" t="str">
        <f>A8</f>
        <v>Sales of Livestock and Other Items Bought for Resale</v>
      </c>
      <c r="AO8" s="27">
        <f>B8</f>
        <v>565.30474040632066</v>
      </c>
      <c r="AP8">
        <f>VLOOKUP(AB9,$AI$8:$AO$22,7,FALSE)</f>
        <v>565.30474040632066</v>
      </c>
      <c r="AQ8" s="2">
        <f>IF(ISNA(VLOOKUP(AB9,$AI$8:$AO$22,7,FALSE))=TRUE,0,VLOOKUP(AB9,$AI$8:$AO$22,7,FALSE))</f>
        <v>565.30474040632066</v>
      </c>
    </row>
    <row r="9" spans="1:48" ht="11.45" customHeight="1">
      <c r="A9" t="s">
        <v>7</v>
      </c>
      <c r="B9" s="17">
        <v>-1738.6162528216705</v>
      </c>
      <c r="C9" s="28"/>
      <c r="D9" s="28"/>
      <c r="E9" s="28"/>
      <c r="F9" s="28"/>
      <c r="G9" s="28"/>
      <c r="H9" s="28"/>
      <c r="I9" s="28"/>
      <c r="T9" t="str">
        <f>AB9</f>
        <v>Sales of Livestock and Other Items Bought for Resale</v>
      </c>
      <c r="Z9" s="18">
        <f>AQ8</f>
        <v>565.30474040632066</v>
      </c>
      <c r="AB9" s="15" t="s">
        <v>6</v>
      </c>
      <c r="AI9" t="str">
        <f t="shared" ref="AI9:AI23" si="0">A9</f>
        <v>Basis in Resale Livestock Sold</v>
      </c>
      <c r="AJ9" s="2"/>
      <c r="AO9" s="27">
        <f>B9</f>
        <v>-1738.6162528216705</v>
      </c>
      <c r="AP9">
        <f t="shared" ref="AP9:AP22" si="1">VLOOKUP(AB10,$AI$8:$AO$22,7,FALSE)</f>
        <v>-1738.6162528216705</v>
      </c>
      <c r="AQ9" s="2">
        <f t="shared" ref="AQ9:AQ22" si="2">IF(ISNA(VLOOKUP(AB10,$AI$8:$AO$22,7,FALSE))=TRUE,0,VLOOKUP(AB10,$AI$8:$AO$22,7,FALSE))</f>
        <v>-1738.6162528216705</v>
      </c>
      <c r="AV9" s="17"/>
    </row>
    <row r="10" spans="1:48" ht="11.45" customHeight="1">
      <c r="A10" t="s">
        <v>8</v>
      </c>
      <c r="B10" s="17">
        <v>630562.56322799111</v>
      </c>
      <c r="C10" s="28"/>
      <c r="D10" s="28"/>
      <c r="E10" s="28"/>
      <c r="F10" s="28"/>
      <c r="G10" s="28"/>
      <c r="H10" s="28"/>
      <c r="I10" s="28"/>
      <c r="T10" t="str">
        <f t="shared" ref="T10:T73" si="3">AB10</f>
        <v>Basis in Resale Livestock Sold</v>
      </c>
      <c r="Z10" s="18">
        <f t="shared" ref="Z10:Z22" si="4">AQ9</f>
        <v>-1738.6162528216705</v>
      </c>
      <c r="AB10" s="15" t="s">
        <v>7</v>
      </c>
      <c r="AI10" t="str">
        <f t="shared" si="0"/>
        <v>Animal Product Sales</v>
      </c>
      <c r="AJ10" s="2"/>
      <c r="AO10" s="27">
        <f>B10</f>
        <v>630562.56322799111</v>
      </c>
      <c r="AP10">
        <f t="shared" si="1"/>
        <v>630562.56322799111</v>
      </c>
      <c r="AQ10" s="2">
        <f t="shared" si="2"/>
        <v>630562.56322799111</v>
      </c>
      <c r="AV10" s="17"/>
    </row>
    <row r="11" spans="1:48" ht="11.45" customHeight="1">
      <c r="A11" t="s">
        <v>9</v>
      </c>
      <c r="B11" s="17">
        <v>13462.410541760721</v>
      </c>
      <c r="C11" s="28"/>
      <c r="D11" s="28"/>
      <c r="E11" s="28"/>
      <c r="F11" s="28"/>
      <c r="G11" s="28"/>
      <c r="H11" s="28"/>
      <c r="I11" s="28"/>
      <c r="T11" t="str">
        <f t="shared" si="3"/>
        <v>Animal Product Sales</v>
      </c>
      <c r="Z11" s="18">
        <f t="shared" si="4"/>
        <v>630562.56322799111</v>
      </c>
      <c r="AB11" s="15" t="s">
        <v>8</v>
      </c>
      <c r="AI11" t="str">
        <f t="shared" si="0"/>
        <v>Raised Non-Breeding Livestock Sales</v>
      </c>
      <c r="AJ11" s="2"/>
      <c r="AO11" s="27">
        <f t="shared" ref="AO11:AO22" si="5">B11</f>
        <v>13462.410541760721</v>
      </c>
      <c r="AP11">
        <f t="shared" si="1"/>
        <v>13462.410541760721</v>
      </c>
      <c r="AQ11" s="2">
        <f t="shared" si="2"/>
        <v>13462.410541760721</v>
      </c>
      <c r="AV11" s="17"/>
    </row>
    <row r="12" spans="1:48" ht="11.45" customHeight="1">
      <c r="A12" t="s">
        <v>10</v>
      </c>
      <c r="B12" s="17">
        <v>51071.842279909739</v>
      </c>
      <c r="C12" s="28"/>
      <c r="D12" s="28"/>
      <c r="E12" s="28"/>
      <c r="F12" s="28"/>
      <c r="G12" s="28"/>
      <c r="H12" s="28"/>
      <c r="I12" s="28"/>
      <c r="T12" t="str">
        <f t="shared" si="3"/>
        <v>Raised Non-Breeding Livestock Sales</v>
      </c>
      <c r="Z12" s="18">
        <f t="shared" si="4"/>
        <v>13462.410541760721</v>
      </c>
      <c r="AB12" s="15" t="s">
        <v>9</v>
      </c>
      <c r="AI12" t="str">
        <f t="shared" si="0"/>
        <v>Crop Sales</v>
      </c>
      <c r="AJ12" s="2"/>
      <c r="AO12" s="27">
        <f t="shared" si="5"/>
        <v>51071.842279909739</v>
      </c>
      <c r="AP12">
        <f t="shared" si="1"/>
        <v>51071.842279909739</v>
      </c>
      <c r="AQ12" s="2">
        <f t="shared" si="2"/>
        <v>51071.842279909739</v>
      </c>
      <c r="AV12" s="17"/>
    </row>
    <row r="13" spans="1:48" ht="11.45" customHeight="1">
      <c r="A13" t="s">
        <v>11</v>
      </c>
      <c r="B13" s="17">
        <v>6227.0139954853275</v>
      </c>
      <c r="C13" s="28"/>
      <c r="D13" s="28"/>
      <c r="E13" s="28"/>
      <c r="F13" s="28"/>
      <c r="G13" s="28"/>
      <c r="H13" s="28"/>
      <c r="I13" s="28"/>
      <c r="T13" t="str">
        <f t="shared" si="3"/>
        <v>Crop Sales</v>
      </c>
      <c r="Z13" s="18">
        <f t="shared" si="4"/>
        <v>51071.842279909739</v>
      </c>
      <c r="AB13" s="15" t="s">
        <v>10</v>
      </c>
      <c r="AI13" t="str">
        <f t="shared" si="0"/>
        <v>Distributions Received from Cooperatives</v>
      </c>
      <c r="AJ13" s="2"/>
      <c r="AO13" s="27">
        <f t="shared" si="5"/>
        <v>6227.0139954853275</v>
      </c>
      <c r="AP13">
        <f t="shared" si="1"/>
        <v>6227.0139954853275</v>
      </c>
      <c r="AQ13" s="2">
        <f t="shared" si="2"/>
        <v>6227.0139954853275</v>
      </c>
      <c r="AV13" s="17"/>
    </row>
    <row r="14" spans="1:48" ht="11.45" customHeight="1">
      <c r="A14" t="s">
        <v>12</v>
      </c>
      <c r="B14" s="17">
        <v>7242.5870654627543</v>
      </c>
      <c r="C14" s="28"/>
      <c r="D14" s="28"/>
      <c r="E14" s="28"/>
      <c r="F14" s="28"/>
      <c r="G14" s="28"/>
      <c r="H14" s="28"/>
      <c r="I14" s="28"/>
      <c r="T14" t="str">
        <f t="shared" si="3"/>
        <v>Distributions Received from Cooperatives</v>
      </c>
      <c r="Z14" s="18">
        <f t="shared" si="4"/>
        <v>6227.0139954853275</v>
      </c>
      <c r="AB14" s="15" t="s">
        <v>11</v>
      </c>
      <c r="AI14" t="str">
        <f t="shared" si="0"/>
        <v>Agricultural Program Payments</v>
      </c>
      <c r="AJ14" s="2"/>
      <c r="AO14" s="27">
        <f t="shared" si="5"/>
        <v>7242.5870654627543</v>
      </c>
      <c r="AP14">
        <f t="shared" si="1"/>
        <v>7242.5870654627543</v>
      </c>
      <c r="AQ14" s="2">
        <f t="shared" si="2"/>
        <v>7242.5870654627543</v>
      </c>
      <c r="AV14" s="17"/>
    </row>
    <row r="15" spans="1:48" ht="11.45" customHeight="1">
      <c r="A15" t="s">
        <v>13</v>
      </c>
      <c r="B15" s="17">
        <v>1227.1903837471787</v>
      </c>
      <c r="C15" s="28"/>
      <c r="D15" s="28"/>
      <c r="E15" s="28"/>
      <c r="F15" s="28"/>
      <c r="G15" s="28"/>
      <c r="H15" s="28"/>
      <c r="I15" s="28"/>
      <c r="T15" t="str">
        <f t="shared" si="3"/>
        <v>Agricultural Program Payments</v>
      </c>
      <c r="Z15" s="18">
        <f t="shared" si="4"/>
        <v>7242.5870654627543</v>
      </c>
      <c r="AB15" s="15" t="s">
        <v>12</v>
      </c>
      <c r="AI15" t="str">
        <f t="shared" si="0"/>
        <v>MILC Program Payments</v>
      </c>
      <c r="AJ15" s="2"/>
      <c r="AO15" s="27">
        <f t="shared" si="5"/>
        <v>1227.1903837471787</v>
      </c>
      <c r="AP15">
        <f t="shared" si="1"/>
        <v>1227.1903837471787</v>
      </c>
      <c r="AQ15" s="2">
        <f t="shared" si="2"/>
        <v>1227.1903837471787</v>
      </c>
      <c r="AV15" s="17"/>
    </row>
    <row r="16" spans="1:48" ht="11.45" customHeight="1">
      <c r="A16" t="s">
        <v>14</v>
      </c>
      <c r="B16" s="17">
        <v>4051.7539503386006</v>
      </c>
      <c r="C16" s="28"/>
      <c r="D16" s="28"/>
      <c r="E16" s="28"/>
      <c r="F16" s="28"/>
      <c r="G16" s="28"/>
      <c r="H16" s="28"/>
      <c r="I16" s="28"/>
      <c r="T16" t="str">
        <f t="shared" si="3"/>
        <v>MILC Program Payments</v>
      </c>
      <c r="Z16" s="18">
        <f t="shared" si="4"/>
        <v>1227.1903837471787</v>
      </c>
      <c r="AB16" s="15" t="s">
        <v>13</v>
      </c>
      <c r="AI16" t="str">
        <f t="shared" si="0"/>
        <v>Crop Insurance Proceeds and Certain Disaster Payments</v>
      </c>
      <c r="AJ16" s="2"/>
      <c r="AO16" s="27">
        <f t="shared" si="5"/>
        <v>4051.7539503386006</v>
      </c>
      <c r="AP16">
        <f t="shared" si="1"/>
        <v>4051.7539503386006</v>
      </c>
      <c r="AQ16" s="2">
        <f t="shared" si="2"/>
        <v>4051.7539503386006</v>
      </c>
      <c r="AV16" s="17"/>
    </row>
    <row r="17" spans="1:54" ht="11.45" customHeight="1">
      <c r="A17" t="s">
        <v>15</v>
      </c>
      <c r="B17" s="17">
        <v>7293.4411738148992</v>
      </c>
      <c r="C17" s="28"/>
      <c r="D17" s="28"/>
      <c r="E17" s="28"/>
      <c r="F17" s="28"/>
      <c r="G17" s="28"/>
      <c r="H17" s="28"/>
      <c r="I17" s="28"/>
      <c r="T17" t="str">
        <f t="shared" si="3"/>
        <v>Crop Insurance Proceeds and Certain Disaster Payments</v>
      </c>
      <c r="Z17" s="18">
        <f t="shared" si="4"/>
        <v>4051.7539503386006</v>
      </c>
      <c r="AB17" s="15" t="s">
        <v>14</v>
      </c>
      <c r="AI17" t="str">
        <f t="shared" si="0"/>
        <v>Custom Hire (Machine Work) Income</v>
      </c>
      <c r="AJ17" s="2"/>
      <c r="AO17" s="27">
        <f t="shared" si="5"/>
        <v>7293.4411738148992</v>
      </c>
      <c r="AP17">
        <f t="shared" si="1"/>
        <v>7293.4411738148992</v>
      </c>
      <c r="AQ17" s="2">
        <f t="shared" si="2"/>
        <v>7293.4411738148992</v>
      </c>
      <c r="AV17" s="17"/>
    </row>
    <row r="18" spans="1:54" ht="11.45" customHeight="1">
      <c r="A18" t="s">
        <v>16</v>
      </c>
      <c r="B18" s="17">
        <v>8628.9305417607193</v>
      </c>
      <c r="C18" s="28"/>
      <c r="D18" s="28"/>
      <c r="E18" s="28"/>
      <c r="F18" s="28"/>
      <c r="G18" s="28"/>
      <c r="H18" s="28"/>
      <c r="I18" s="28"/>
      <c r="T18" t="str">
        <f t="shared" si="3"/>
        <v>Custom Hire (Machine Work) Income</v>
      </c>
      <c r="Z18" s="18">
        <f t="shared" si="4"/>
        <v>7293.4411738148992</v>
      </c>
      <c r="AB18" s="15" t="s">
        <v>15</v>
      </c>
      <c r="AI18" t="str">
        <f t="shared" si="0"/>
        <v>Other Income, Incl. Tax Credits, Refunds</v>
      </c>
      <c r="AJ18" s="2"/>
      <c r="AO18" s="27">
        <f t="shared" si="5"/>
        <v>8628.9305417607193</v>
      </c>
      <c r="AP18">
        <f t="shared" si="1"/>
        <v>8628.9305417607193</v>
      </c>
      <c r="AQ18" s="2">
        <f t="shared" si="2"/>
        <v>8628.9305417607193</v>
      </c>
      <c r="AV18" s="17"/>
    </row>
    <row r="19" spans="1:54" ht="11.45" customHeight="1">
      <c r="A19" t="s">
        <v>17</v>
      </c>
      <c r="B19" s="17">
        <v>3631.6159819413097</v>
      </c>
      <c r="C19" s="28"/>
      <c r="D19" s="28"/>
      <c r="E19" s="28"/>
      <c r="F19" s="28"/>
      <c r="G19" s="28"/>
      <c r="H19" s="28"/>
      <c r="I19" s="28"/>
      <c r="T19" t="str">
        <f t="shared" si="3"/>
        <v>Other Income, Incl. Tax Credits, Refunds</v>
      </c>
      <c r="Z19" s="18">
        <f t="shared" si="4"/>
        <v>8628.9305417607193</v>
      </c>
      <c r="AB19" s="15" t="s">
        <v>16</v>
      </c>
      <c r="AI19" t="str">
        <f t="shared" si="0"/>
        <v>Sale of Purchased Breeding Livestock</v>
      </c>
      <c r="AJ19" s="2"/>
      <c r="AO19" s="27">
        <f t="shared" si="5"/>
        <v>3631.6159819413097</v>
      </c>
      <c r="AP19">
        <f t="shared" si="1"/>
        <v>3631.6159819413097</v>
      </c>
      <c r="AQ19" s="2">
        <f t="shared" si="2"/>
        <v>3631.6159819413097</v>
      </c>
      <c r="AV19" s="17"/>
    </row>
    <row r="20" spans="1:54" ht="11.45" customHeight="1">
      <c r="A20" t="s">
        <v>18</v>
      </c>
      <c r="B20" s="17">
        <v>-1813.8885778781039</v>
      </c>
      <c r="C20" s="28"/>
      <c r="D20" s="28"/>
      <c r="E20" s="28"/>
      <c r="F20" s="28"/>
      <c r="G20" s="28"/>
      <c r="H20" s="28"/>
      <c r="I20" s="28"/>
      <c r="T20" t="str">
        <f t="shared" si="3"/>
        <v>Sale of Purchased Breeding Livestock</v>
      </c>
      <c r="Z20" s="18">
        <f t="shared" si="4"/>
        <v>3631.6159819413097</v>
      </c>
      <c r="AB20" s="15" t="s">
        <v>17</v>
      </c>
      <c r="AI20" t="str">
        <f t="shared" si="0"/>
        <v>Basis in Breeding Livestock Sold</v>
      </c>
      <c r="AJ20" s="2"/>
      <c r="AO20" s="27">
        <f t="shared" si="5"/>
        <v>-1813.8885778781039</v>
      </c>
      <c r="AP20">
        <f>VLOOKUP(AB21,$AI$8:$AO$22,7,FALSE)</f>
        <v>-1813.8885778781039</v>
      </c>
      <c r="AQ20" s="2">
        <f t="shared" si="2"/>
        <v>-1813.8885778781039</v>
      </c>
      <c r="AV20" s="17"/>
    </row>
    <row r="21" spans="1:54" ht="11.45" customHeight="1">
      <c r="A21" t="s">
        <v>19</v>
      </c>
      <c r="B21" s="17">
        <v>29951.816094808099</v>
      </c>
      <c r="C21" s="28"/>
      <c r="D21" s="28"/>
      <c r="E21" s="28"/>
      <c r="F21" s="28"/>
      <c r="G21" s="28"/>
      <c r="H21" s="28"/>
      <c r="I21" s="28"/>
      <c r="T21" t="str">
        <f t="shared" si="3"/>
        <v>Basis in Breeding Livestock Sold</v>
      </c>
      <c r="Z21" s="18">
        <f t="shared" si="4"/>
        <v>-1813.8885778781039</v>
      </c>
      <c r="AB21" s="15" t="s">
        <v>18</v>
      </c>
      <c r="AI21" t="str">
        <f t="shared" si="0"/>
        <v>Sale of Raised Breeding Livestock</v>
      </c>
      <c r="AJ21" s="2"/>
      <c r="AO21" s="27">
        <f t="shared" si="5"/>
        <v>29951.816094808099</v>
      </c>
      <c r="AP21">
        <f t="shared" si="1"/>
        <v>29951.816094808099</v>
      </c>
      <c r="AQ21" s="2">
        <f t="shared" si="2"/>
        <v>29951.816094808099</v>
      </c>
      <c r="AV21" s="17"/>
    </row>
    <row r="22" spans="1:54" ht="11.45" customHeight="1">
      <c r="A22" t="s">
        <v>20</v>
      </c>
      <c r="B22" s="17">
        <v>760363.96514672716</v>
      </c>
      <c r="C22" s="28"/>
      <c r="D22" s="28"/>
      <c r="E22" s="28"/>
      <c r="F22" s="28"/>
      <c r="G22" s="28"/>
      <c r="H22" s="28"/>
      <c r="I22" s="28"/>
      <c r="T22" t="str">
        <f t="shared" si="3"/>
        <v>Sale of Raised Breeding Livestock</v>
      </c>
      <c r="Z22" s="18">
        <f t="shared" si="4"/>
        <v>29951.816094808099</v>
      </c>
      <c r="AB22" s="15" t="s">
        <v>19</v>
      </c>
      <c r="AI22" t="str">
        <f t="shared" si="0"/>
        <v>Total Cash Income - Basis Adjustments</v>
      </c>
      <c r="AJ22" s="2"/>
      <c r="AO22" s="27">
        <f t="shared" si="5"/>
        <v>760363.96514672716</v>
      </c>
      <c r="AP22" t="e">
        <f t="shared" si="1"/>
        <v>#N/A</v>
      </c>
      <c r="AQ22" s="2">
        <f t="shared" si="2"/>
        <v>0</v>
      </c>
      <c r="AV22" s="17"/>
    </row>
    <row r="23" spans="1:54" ht="13.15" customHeight="1">
      <c r="A23" t="s">
        <v>21</v>
      </c>
      <c r="B23" s="28"/>
      <c r="C23" s="28"/>
      <c r="D23" s="28"/>
      <c r="E23" s="28"/>
      <c r="F23" s="28"/>
      <c r="G23" s="28"/>
      <c r="H23" s="28"/>
      <c r="I23" s="28"/>
      <c r="T23">
        <f t="shared" si="3"/>
        <v>0</v>
      </c>
      <c r="X23" s="16"/>
      <c r="Y23" s="19"/>
      <c r="Z23" s="23"/>
      <c r="AA23" s="19"/>
      <c r="AB23" s="21"/>
      <c r="AI23" t="str">
        <f t="shared" si="0"/>
        <v>Non-Cash Income</v>
      </c>
      <c r="AO23" s="27">
        <f t="shared" ref="AO23" si="6">B23</f>
        <v>0</v>
      </c>
      <c r="AP23" t="e">
        <f t="shared" ref="AP23" si="7">VLOOKUP(AB24,$AI$8:$AO$22,7,FALSE)</f>
        <v>#N/A</v>
      </c>
      <c r="AQ23" s="2">
        <f t="shared" ref="AQ23" si="8">IF(ISNA(VLOOKUP(AB24,$AI$8:$AO$22,7,FALSE))=TRUE,0,VLOOKUP(AB24,$AI$8:$AO$22,7,FALSE))</f>
        <v>0</v>
      </c>
    </row>
    <row r="24" spans="1:54" ht="11.25" customHeight="1">
      <c r="A24" t="s">
        <v>22</v>
      </c>
      <c r="B24" s="17">
        <v>4566.5252765237019</v>
      </c>
      <c r="C24" s="28"/>
      <c r="D24" s="28"/>
      <c r="E24" s="28"/>
      <c r="F24" s="28"/>
      <c r="G24" s="28"/>
      <c r="H24" s="28"/>
      <c r="I24" s="28"/>
      <c r="T24" t="str">
        <f t="shared" si="3"/>
        <v>Non-Cash Income</v>
      </c>
      <c r="Z24" s="22"/>
      <c r="AB24" s="24" t="s">
        <v>21</v>
      </c>
      <c r="AI24" t="str">
        <f t="shared" ref="AI24:AI87" si="9">A24</f>
        <v>Change in Raised Crop Inventories</v>
      </c>
      <c r="AO24" s="27">
        <f t="shared" ref="AO24" si="10">B24</f>
        <v>4566.5252765237019</v>
      </c>
      <c r="AP24">
        <f>VLOOKUP(AB25,$AI$24:$AO$106,7,FALSE)</f>
        <v>4566.5252765237019</v>
      </c>
      <c r="AQ24" s="2">
        <f>IF(ISNA(VLOOKUP(AB25,$AI$24:$AO$106,7,FALSE))=TRUE,0,VLOOKUP(AB25,$AI$24:$AO$106,7,FALSE))</f>
        <v>4566.5252765237019</v>
      </c>
    </row>
    <row r="25" spans="1:54" ht="11.45" customHeight="1">
      <c r="A25" t="s">
        <v>23</v>
      </c>
      <c r="B25" s="17">
        <v>-967.12246049661394</v>
      </c>
      <c r="C25" s="28"/>
      <c r="D25" s="28"/>
      <c r="E25" s="28"/>
      <c r="F25" s="28"/>
      <c r="G25" s="28"/>
      <c r="H25" s="28"/>
      <c r="I25" s="28"/>
      <c r="T25" t="str">
        <f t="shared" si="3"/>
        <v>Change in Raised Crop Inventories</v>
      </c>
      <c r="Z25" s="18">
        <f>AQ25</f>
        <v>4566.5252765237019</v>
      </c>
      <c r="AB25" s="15" t="s">
        <v>22</v>
      </c>
      <c r="AI25" t="str">
        <f t="shared" si="9"/>
        <v>Change in Remaining Current Assets</v>
      </c>
      <c r="AO25" s="27">
        <f t="shared" ref="AO25:AO28" si="11">B25</f>
        <v>-967.12246049661394</v>
      </c>
      <c r="AP25">
        <f>VLOOKUP(AB25,$AI$8:$AO$28,7,FALSE)</f>
        <v>4566.5252765237019</v>
      </c>
      <c r="AQ25" s="2">
        <f>IF(ISNA(VLOOKUP(AB25,$AI$8:$AO$28,7,FALSE))=TRUE,0,VLOOKUP(AB25,$AI$8:$AO$28,7,FALSE))</f>
        <v>4566.5252765237019</v>
      </c>
      <c r="AT25" s="1"/>
      <c r="AV25" s="17"/>
    </row>
    <row r="26" spans="1:54" ht="11.45" customHeight="1">
      <c r="A26" t="s">
        <v>24</v>
      </c>
      <c r="B26" s="17">
        <v>18106.056884875859</v>
      </c>
      <c r="C26" s="28"/>
      <c r="D26" s="28"/>
      <c r="E26" s="28"/>
      <c r="F26" s="28"/>
      <c r="G26" s="28"/>
      <c r="H26" s="28"/>
      <c r="I26" s="28"/>
      <c r="T26" t="str">
        <f t="shared" si="3"/>
        <v>Change in Remaining Current Assets</v>
      </c>
      <c r="Z26" s="18">
        <f t="shared" ref="Z26:Z27" si="12">AQ26</f>
        <v>-967.12246049661394</v>
      </c>
      <c r="AB26" s="15" t="s">
        <v>23</v>
      </c>
      <c r="AI26" t="str">
        <f t="shared" si="9"/>
        <v>Change in Raised Breeding Livestock</v>
      </c>
      <c r="AO26" s="27">
        <f>B26</f>
        <v>18106.056884875859</v>
      </c>
      <c r="AP26">
        <f t="shared" ref="AP26:AP28" si="13">VLOOKUP(AB26,$AI$8:$AO$28,7,FALSE)</f>
        <v>-967.12246049661394</v>
      </c>
      <c r="AQ26" s="2">
        <f t="shared" ref="AQ26:AQ28" si="14">IF(ISNA(VLOOKUP(AB26,$AI$8:$AO$28,7,FALSE))=TRUE,0,VLOOKUP(AB26,$AI$8:$AO$28,7,FALSE))</f>
        <v>-967.12246049661394</v>
      </c>
      <c r="AT26" s="1"/>
      <c r="AV26" s="17"/>
    </row>
    <row r="27" spans="1:54" ht="11.45" customHeight="1">
      <c r="A27" t="s">
        <v>25</v>
      </c>
      <c r="B27" s="17">
        <v>21705.459700902953</v>
      </c>
      <c r="C27" s="28"/>
      <c r="D27" s="28"/>
      <c r="E27" s="28"/>
      <c r="F27" s="28"/>
      <c r="G27" s="28"/>
      <c r="H27" s="28"/>
      <c r="I27" s="28"/>
      <c r="T27" t="str">
        <f t="shared" si="3"/>
        <v>Change in Raised Breeding Livestock</v>
      </c>
      <c r="Z27" s="18">
        <f t="shared" si="12"/>
        <v>18106.056884875859</v>
      </c>
      <c r="AB27" s="15" t="s">
        <v>24</v>
      </c>
      <c r="AI27" t="str">
        <f t="shared" si="9"/>
        <v>Total Non-Cash Income</v>
      </c>
      <c r="AO27" s="27">
        <f t="shared" si="11"/>
        <v>21705.459700902953</v>
      </c>
      <c r="AP27">
        <f t="shared" si="13"/>
        <v>18106.056884875859</v>
      </c>
      <c r="AQ27" s="2">
        <f t="shared" si="14"/>
        <v>18106.056884875859</v>
      </c>
      <c r="AT27" s="1"/>
      <c r="AV27" s="17"/>
      <c r="AZ27" s="13"/>
      <c r="BA27" s="13"/>
      <c r="BB27" s="13"/>
    </row>
    <row r="28" spans="1:54" ht="13.15" customHeight="1">
      <c r="A28" t="s">
        <v>26</v>
      </c>
      <c r="B28" s="17">
        <v>782069.42484763009</v>
      </c>
      <c r="C28" s="28"/>
      <c r="D28" s="28"/>
      <c r="E28" s="28"/>
      <c r="F28" s="28"/>
      <c r="G28" s="28"/>
      <c r="H28" s="28"/>
      <c r="I28" s="28"/>
      <c r="T28">
        <f t="shared" si="3"/>
        <v>0</v>
      </c>
      <c r="Z28" s="17"/>
      <c r="AI28" t="str">
        <f t="shared" si="9"/>
        <v xml:space="preserve">Total Income </v>
      </c>
      <c r="AO28" s="27">
        <f t="shared" si="11"/>
        <v>782069.42484763009</v>
      </c>
      <c r="AP28" t="e">
        <f t="shared" si="13"/>
        <v>#N/A</v>
      </c>
      <c r="AQ28" s="2">
        <f t="shared" si="14"/>
        <v>0</v>
      </c>
      <c r="AY28" s="4"/>
      <c r="AZ28" s="4"/>
      <c r="BA28" s="4"/>
      <c r="BB28" s="4"/>
    </row>
    <row r="29" spans="1:54" ht="12" customHeight="1" thickBot="1">
      <c r="A29" t="s">
        <v>27</v>
      </c>
      <c r="B29" t="s">
        <v>100</v>
      </c>
      <c r="C29" t="s">
        <v>103</v>
      </c>
      <c r="D29" s="28"/>
      <c r="E29" t="s">
        <v>4</v>
      </c>
      <c r="F29" s="28"/>
      <c r="G29" s="28"/>
      <c r="H29" s="28"/>
      <c r="I29" s="28"/>
      <c r="T29">
        <f t="shared" si="3"/>
        <v>0</v>
      </c>
      <c r="Z29" s="17"/>
      <c r="AI29" t="str">
        <f t="shared" si="9"/>
        <v>Allocated Expenses</v>
      </c>
      <c r="AO29" s="27" t="str">
        <f t="shared" ref="AO29:AO92" si="15">B29</f>
        <v>2010</v>
      </c>
      <c r="AP29" t="e">
        <f t="shared" ref="AP29:AP31" si="16">VLOOKUP(AB29,$AI$8:$AO$28,7,FALSE)</f>
        <v>#N/A</v>
      </c>
      <c r="AQ29" s="2">
        <f t="shared" ref="AQ29:AQ31" si="17">IF(ISNA(VLOOKUP(AB29,$AI$8:$AO$28,7,FALSE))=TRUE,0,VLOOKUP(AB29,$AI$8:$AO$28,7,FALSE))</f>
        <v>0</v>
      </c>
      <c r="AY29" s="5"/>
      <c r="AZ29" s="6"/>
      <c r="BA29" s="5"/>
      <c r="BB29" s="7"/>
    </row>
    <row r="30" spans="1:54" ht="15.2" customHeight="1" thickTop="1">
      <c r="A30" t="s">
        <v>28</v>
      </c>
      <c r="B30" s="28"/>
      <c r="C30" s="28"/>
      <c r="D30" s="28"/>
      <c r="E30" s="28"/>
      <c r="F30" s="28"/>
      <c r="G30" s="28"/>
      <c r="H30" s="28"/>
      <c r="I30" s="28"/>
      <c r="T30">
        <f t="shared" si="3"/>
        <v>0</v>
      </c>
      <c r="Z30" s="17"/>
      <c r="AI30" t="str">
        <f t="shared" si="9"/>
        <v>Cash Expense</v>
      </c>
      <c r="AO30" s="27">
        <f t="shared" si="15"/>
        <v>0</v>
      </c>
      <c r="AP30" t="e">
        <f t="shared" si="16"/>
        <v>#N/A</v>
      </c>
      <c r="AQ30" s="2">
        <f t="shared" si="17"/>
        <v>0</v>
      </c>
    </row>
    <row r="31" spans="1:54" ht="11.1" customHeight="1">
      <c r="A31" t="s">
        <v>29</v>
      </c>
      <c r="B31" s="17">
        <v>36.720090293453723</v>
      </c>
      <c r="C31" s="28"/>
      <c r="D31" s="28"/>
      <c r="E31" s="28"/>
      <c r="F31" s="28"/>
      <c r="G31" s="28"/>
      <c r="H31" s="28"/>
      <c r="I31" s="28"/>
      <c r="Z31" s="17"/>
      <c r="AI31" t="str">
        <f t="shared" si="9"/>
        <v>Cost of Items for Resale</v>
      </c>
      <c r="AO31" s="27">
        <f t="shared" si="15"/>
        <v>36.720090293453723</v>
      </c>
      <c r="AP31" t="e">
        <f t="shared" si="16"/>
        <v>#N/A</v>
      </c>
      <c r="AQ31" s="2">
        <f t="shared" si="17"/>
        <v>0</v>
      </c>
    </row>
    <row r="32" spans="1:54" ht="11.25" customHeight="1">
      <c r="A32" t="s">
        <v>30</v>
      </c>
      <c r="B32" s="17">
        <v>10002.754356659141</v>
      </c>
      <c r="C32" s="28"/>
      <c r="D32" s="28"/>
      <c r="E32" s="28"/>
      <c r="F32" s="28"/>
      <c r="G32" s="28"/>
      <c r="H32" s="28"/>
      <c r="I32" s="28"/>
      <c r="O32" s="14"/>
      <c r="T32">
        <f t="shared" si="3"/>
        <v>0</v>
      </c>
      <c r="AI32" t="str">
        <f t="shared" si="9"/>
        <v>Breeding Fees</v>
      </c>
      <c r="AO32" s="27">
        <f t="shared" si="15"/>
        <v>10002.754356659141</v>
      </c>
      <c r="AP32">
        <f t="shared" ref="AP32:AP40" si="18">VLOOKUP(AB32,$AI$19:$AO$99,7,FALSE)</f>
        <v>0</v>
      </c>
      <c r="AQ32" s="2">
        <f t="shared" ref="AQ32:AQ40" si="19">IF(ISNA(VLOOKUP(AB32,$AI$18:$AO$99,7,FALSE))=TRUE,0,VLOOKUP(AB32,$AI$18:$AO$99,7,FALSE))</f>
        <v>0</v>
      </c>
      <c r="AY32" s="8"/>
      <c r="AZ32" s="9"/>
      <c r="BA32" s="10"/>
      <c r="BB32" s="11"/>
    </row>
    <row r="33" spans="1:54" ht="11.45" customHeight="1">
      <c r="A33" t="s">
        <v>31</v>
      </c>
      <c r="B33" s="17">
        <v>2886.7778329571101</v>
      </c>
      <c r="C33" s="28"/>
      <c r="D33" s="28"/>
      <c r="E33" s="28"/>
      <c r="F33" s="28"/>
      <c r="G33" s="28"/>
      <c r="H33" s="28"/>
      <c r="I33" s="28"/>
      <c r="O33" s="14"/>
      <c r="T33" t="str">
        <f t="shared" si="3"/>
        <v>Cost of Items for Resale</v>
      </c>
      <c r="Z33" s="18">
        <f>AQ33</f>
        <v>36.720090293453723</v>
      </c>
      <c r="AB33" s="3" t="s">
        <v>29</v>
      </c>
      <c r="AI33" t="str">
        <f t="shared" si="9"/>
        <v>Car and Truck Expenses</v>
      </c>
      <c r="AO33" s="27">
        <f t="shared" si="15"/>
        <v>2886.7778329571101</v>
      </c>
      <c r="AP33">
        <f t="shared" si="18"/>
        <v>36.720090293453723</v>
      </c>
      <c r="AQ33" s="2">
        <f t="shared" si="19"/>
        <v>36.720090293453723</v>
      </c>
      <c r="AV33" s="17"/>
      <c r="AY33" s="8"/>
      <c r="AZ33" s="9"/>
      <c r="BA33" s="9"/>
      <c r="BB33" s="11"/>
    </row>
    <row r="34" spans="1:54" ht="11.45" customHeight="1">
      <c r="A34" t="s">
        <v>32</v>
      </c>
      <c r="B34" s="17">
        <v>8619.2996613995474</v>
      </c>
      <c r="C34" s="28"/>
      <c r="D34" s="28"/>
      <c r="E34" s="28"/>
      <c r="F34" s="28"/>
      <c r="G34" s="28"/>
      <c r="H34" s="28"/>
      <c r="I34" s="28"/>
      <c r="O34" s="14"/>
      <c r="T34" t="str">
        <f t="shared" si="3"/>
        <v>Breeding Fees</v>
      </c>
      <c r="Z34" s="18">
        <f t="shared" ref="Z34:Z78" si="20">AQ34</f>
        <v>10002.754356659141</v>
      </c>
      <c r="AB34" s="3" t="s">
        <v>30</v>
      </c>
      <c r="AI34" t="str">
        <f t="shared" si="9"/>
        <v>Crop Chemicals</v>
      </c>
      <c r="AJ34" s="2"/>
      <c r="AO34" s="27">
        <f t="shared" si="15"/>
        <v>8619.2996613995474</v>
      </c>
      <c r="AP34">
        <f t="shared" si="18"/>
        <v>10002.754356659141</v>
      </c>
      <c r="AQ34" s="2">
        <f t="shared" si="19"/>
        <v>10002.754356659141</v>
      </c>
      <c r="AV34" s="17"/>
      <c r="AY34" s="8"/>
      <c r="AZ34" s="9"/>
      <c r="BA34" s="9"/>
      <c r="BB34" s="11"/>
    </row>
    <row r="35" spans="1:54" ht="11.45" customHeight="1">
      <c r="A35" t="s">
        <v>33</v>
      </c>
      <c r="B35" s="17">
        <v>35.822234762979683</v>
      </c>
      <c r="C35" s="28"/>
      <c r="D35" s="28"/>
      <c r="E35" s="28"/>
      <c r="F35" s="28"/>
      <c r="G35" s="28"/>
      <c r="H35" s="28"/>
      <c r="I35" s="28"/>
      <c r="O35" s="14"/>
      <c r="T35" t="str">
        <f t="shared" si="3"/>
        <v>Car and Truck Expenses</v>
      </c>
      <c r="Z35" s="18">
        <f t="shared" si="20"/>
        <v>2886.7778329571101</v>
      </c>
      <c r="AB35" s="3" t="s">
        <v>31</v>
      </c>
      <c r="AI35" t="str">
        <f t="shared" si="9"/>
        <v>Conservation Expenses</v>
      </c>
      <c r="AO35" s="27">
        <f t="shared" si="15"/>
        <v>35.822234762979683</v>
      </c>
      <c r="AP35">
        <f t="shared" si="18"/>
        <v>2886.7778329571101</v>
      </c>
      <c r="AQ35" s="2">
        <f t="shared" si="19"/>
        <v>2886.7778329571101</v>
      </c>
      <c r="AV35" s="17"/>
      <c r="AY35" s="8"/>
      <c r="AZ35" s="9"/>
      <c r="BA35" s="9"/>
      <c r="BB35" s="11"/>
    </row>
    <row r="36" spans="1:54" ht="11.45" customHeight="1">
      <c r="A36" t="s">
        <v>34</v>
      </c>
      <c r="B36" s="17">
        <v>1599.2948081264105</v>
      </c>
      <c r="C36" s="28"/>
      <c r="D36" s="28"/>
      <c r="E36" s="28"/>
      <c r="F36" s="28"/>
      <c r="G36" s="28"/>
      <c r="H36" s="28"/>
      <c r="I36" s="28"/>
      <c r="T36" t="str">
        <f t="shared" si="3"/>
        <v>Crop Chemicals</v>
      </c>
      <c r="Z36" s="18">
        <f t="shared" si="20"/>
        <v>8619.2996613995474</v>
      </c>
      <c r="AB36" s="3" t="s">
        <v>32</v>
      </c>
      <c r="AI36" t="str">
        <f t="shared" si="9"/>
        <v>Custom Heifer Raising Expenses</v>
      </c>
      <c r="AO36" s="27">
        <f t="shared" si="15"/>
        <v>1599.2948081264105</v>
      </c>
      <c r="AP36">
        <f t="shared" si="18"/>
        <v>8619.2996613995474</v>
      </c>
      <c r="AQ36" s="2">
        <f t="shared" si="19"/>
        <v>8619.2996613995474</v>
      </c>
      <c r="AV36" s="17"/>
      <c r="AY36" s="12"/>
      <c r="AZ36" s="9"/>
      <c r="BA36" s="9"/>
      <c r="BB36" s="11"/>
    </row>
    <row r="37" spans="1:54" ht="11.45" customHeight="1">
      <c r="A37" t="s">
        <v>35</v>
      </c>
      <c r="B37" s="17">
        <v>26922.399638826188</v>
      </c>
      <c r="C37" s="28"/>
      <c r="D37" s="28"/>
      <c r="E37" s="28"/>
      <c r="F37" s="28"/>
      <c r="G37" s="28"/>
      <c r="H37" s="28"/>
      <c r="I37" s="28"/>
      <c r="T37" t="str">
        <f t="shared" si="3"/>
        <v>Conservation Expenses</v>
      </c>
      <c r="Z37" s="18">
        <f t="shared" si="20"/>
        <v>35.822234762979683</v>
      </c>
      <c r="AB37" s="3" t="s">
        <v>33</v>
      </c>
      <c r="AI37" t="str">
        <f t="shared" si="9"/>
        <v>Custom Hire (Machine Work)</v>
      </c>
      <c r="AO37" s="27">
        <f t="shared" si="15"/>
        <v>26922.399638826188</v>
      </c>
      <c r="AP37">
        <f t="shared" si="18"/>
        <v>35.822234762979683</v>
      </c>
      <c r="AQ37" s="2">
        <f t="shared" si="19"/>
        <v>35.822234762979683</v>
      </c>
      <c r="AV37" s="17"/>
      <c r="AY37" s="8"/>
      <c r="AZ37" s="9"/>
      <c r="BA37" s="9"/>
      <c r="BB37" s="11"/>
    </row>
    <row r="38" spans="1:54" ht="11.45" customHeight="1">
      <c r="A38" t="s">
        <v>36</v>
      </c>
      <c r="B38" s="17">
        <v>3277.2776523702032</v>
      </c>
      <c r="C38" s="28"/>
      <c r="D38" s="28"/>
      <c r="E38" s="28"/>
      <c r="F38" s="28"/>
      <c r="G38" s="28"/>
      <c r="H38" s="28"/>
      <c r="I38" s="28"/>
      <c r="O38" s="14"/>
      <c r="T38" t="str">
        <f t="shared" si="3"/>
        <v>Custom Heifer Raising Expenses</v>
      </c>
      <c r="Z38" s="18">
        <f t="shared" si="20"/>
        <v>1599.2948081264105</v>
      </c>
      <c r="AB38" s="3" t="s">
        <v>34</v>
      </c>
      <c r="AI38" t="str">
        <f t="shared" si="9"/>
        <v>Employee Benefits - Dependents</v>
      </c>
      <c r="AO38" s="27">
        <f t="shared" si="15"/>
        <v>3277.2776523702032</v>
      </c>
      <c r="AP38">
        <f t="shared" si="18"/>
        <v>1599.2948081264105</v>
      </c>
      <c r="AQ38" s="2">
        <f t="shared" si="19"/>
        <v>1599.2948081264105</v>
      </c>
      <c r="AV38" s="17"/>
      <c r="AY38" s="12"/>
      <c r="AZ38" s="9"/>
      <c r="BA38" s="9"/>
      <c r="BB38" s="11"/>
    </row>
    <row r="39" spans="1:54" ht="11.45" customHeight="1">
      <c r="A39" t="s">
        <v>37</v>
      </c>
      <c r="B39" s="17">
        <v>12884.866839729119</v>
      </c>
      <c r="C39" s="28"/>
      <c r="D39" s="28"/>
      <c r="E39" s="28"/>
      <c r="F39" s="28"/>
      <c r="G39" s="28"/>
      <c r="H39" s="28"/>
      <c r="I39" s="28"/>
      <c r="O39" s="14"/>
      <c r="T39" t="str">
        <f t="shared" si="3"/>
        <v>Custom Hire (Machine Work)</v>
      </c>
      <c r="Z39" s="18">
        <f t="shared" si="20"/>
        <v>26922.399638826188</v>
      </c>
      <c r="AB39" s="3" t="s">
        <v>35</v>
      </c>
      <c r="AI39" t="str">
        <f t="shared" si="9"/>
        <v>Employee Benefits - Non-Dependents</v>
      </c>
      <c r="AO39" s="27">
        <f t="shared" si="15"/>
        <v>12884.866839729119</v>
      </c>
      <c r="AP39">
        <f t="shared" si="18"/>
        <v>26922.399638826188</v>
      </c>
      <c r="AQ39" s="2">
        <f t="shared" si="19"/>
        <v>26922.399638826188</v>
      </c>
      <c r="AV39" s="17"/>
      <c r="AY39" s="8"/>
      <c r="AZ39" s="9"/>
      <c r="BA39" s="9"/>
      <c r="BB39" s="11"/>
    </row>
    <row r="40" spans="1:54" ht="11.45" customHeight="1">
      <c r="A40" t="s">
        <v>38</v>
      </c>
      <c r="B40" s="17">
        <v>177240.55182844237</v>
      </c>
      <c r="C40" s="28"/>
      <c r="D40" s="28"/>
      <c r="E40" s="28"/>
      <c r="F40" s="28"/>
      <c r="G40" s="28"/>
      <c r="H40" s="28"/>
      <c r="I40" s="28"/>
      <c r="O40" s="14"/>
      <c r="T40" t="str">
        <f t="shared" si="3"/>
        <v>Employee Benefits - Dependents</v>
      </c>
      <c r="Z40" s="18">
        <f t="shared" si="20"/>
        <v>3277.2776523702032</v>
      </c>
      <c r="AB40" s="3" t="s">
        <v>36</v>
      </c>
      <c r="AI40" t="str">
        <f t="shared" si="9"/>
        <v>Feed Purchase</v>
      </c>
      <c r="AJ40" s="2"/>
      <c r="AO40" s="27">
        <f t="shared" si="15"/>
        <v>177240.55182844237</v>
      </c>
      <c r="AP40">
        <f t="shared" si="18"/>
        <v>3277.2776523702032</v>
      </c>
      <c r="AQ40" s="2">
        <f t="shared" si="19"/>
        <v>3277.2776523702032</v>
      </c>
      <c r="AV40" s="17"/>
      <c r="AY40" s="8"/>
      <c r="AZ40" s="9"/>
      <c r="BA40" s="9"/>
      <c r="BB40" s="11"/>
    </row>
    <row r="41" spans="1:54" ht="11.45" customHeight="1">
      <c r="A41" t="s">
        <v>39</v>
      </c>
      <c r="B41" s="17">
        <v>22844.906275395038</v>
      </c>
      <c r="C41" s="28"/>
      <c r="D41" s="28"/>
      <c r="E41" s="28"/>
      <c r="F41" s="28"/>
      <c r="G41" s="28"/>
      <c r="H41" s="28"/>
      <c r="I41" s="28"/>
      <c r="O41" s="14"/>
      <c r="T41" t="str">
        <f t="shared" si="3"/>
        <v>Employee Benefits - Non-Dependents</v>
      </c>
      <c r="Z41" s="18">
        <f t="shared" si="20"/>
        <v>12884.866839729119</v>
      </c>
      <c r="AB41" s="3" t="s">
        <v>37</v>
      </c>
      <c r="AI41" t="str">
        <f t="shared" si="9"/>
        <v>Fertilizer and Lime</v>
      </c>
      <c r="AJ41" s="2"/>
      <c r="AO41" s="27">
        <f t="shared" si="15"/>
        <v>22844.906275395038</v>
      </c>
      <c r="AP41">
        <f>VLOOKUP(AB41,$AI$19:$AO$99,7,FALSE)</f>
        <v>12884.866839729119</v>
      </c>
      <c r="AQ41" s="2">
        <f>IF(ISNA(VLOOKUP(AB41,$AI$18:$AO$99,7,FALSE))=TRUE,0,VLOOKUP(AB41,$AI$18:$AO$99,7,FALSE))</f>
        <v>12884.866839729119</v>
      </c>
      <c r="AV41" s="17"/>
      <c r="AY41" s="12"/>
      <c r="AZ41" s="9"/>
      <c r="BA41" s="9"/>
      <c r="BB41" s="11"/>
    </row>
    <row r="42" spans="1:54" ht="11.45" customHeight="1">
      <c r="A42" t="s">
        <v>40</v>
      </c>
      <c r="B42" s="17">
        <v>8926.0676749435679</v>
      </c>
      <c r="C42" s="28"/>
      <c r="D42" s="28"/>
      <c r="E42" s="28"/>
      <c r="F42" s="28"/>
      <c r="G42" s="28"/>
      <c r="H42" s="28"/>
      <c r="I42" s="28"/>
      <c r="O42" s="14"/>
      <c r="T42" t="str">
        <f t="shared" si="3"/>
        <v>Feed Purchase</v>
      </c>
      <c r="Z42" s="18">
        <f t="shared" si="20"/>
        <v>177240.55182844237</v>
      </c>
      <c r="AB42" s="3" t="s">
        <v>38</v>
      </c>
      <c r="AI42" t="str">
        <f t="shared" si="9"/>
        <v>Freight and Trucking</v>
      </c>
      <c r="AJ42" s="2"/>
      <c r="AO42" s="27">
        <f t="shared" si="15"/>
        <v>8926.0676749435679</v>
      </c>
      <c r="AP42">
        <f t="shared" ref="AP42:AP99" si="21">VLOOKUP(AB42,$AI$19:$AO$99,7,FALSE)</f>
        <v>177240.55182844237</v>
      </c>
      <c r="AQ42" s="2">
        <f t="shared" ref="AQ42:AQ99" si="22">IF(ISNA(VLOOKUP(AB42,$AI$18:$AO$99,7,FALSE))=TRUE,0,VLOOKUP(AB42,$AI$18:$AO$99,7,FALSE))</f>
        <v>177240.55182844237</v>
      </c>
      <c r="AV42" s="17"/>
      <c r="AY42" s="8"/>
      <c r="AZ42" s="9"/>
      <c r="BA42" s="9"/>
      <c r="BB42" s="11"/>
    </row>
    <row r="43" spans="1:54" ht="11.45" customHeight="1">
      <c r="A43" t="s">
        <v>41</v>
      </c>
      <c r="B43" s="17">
        <v>25667.782844243789</v>
      </c>
      <c r="C43" s="28"/>
      <c r="D43" s="28"/>
      <c r="E43" s="28"/>
      <c r="F43" s="28"/>
      <c r="G43" s="28"/>
      <c r="H43" s="28"/>
      <c r="I43" s="28"/>
      <c r="O43" s="14"/>
      <c r="T43" t="str">
        <f t="shared" si="3"/>
        <v>Fertilizer and Lime</v>
      </c>
      <c r="Z43" s="18">
        <f t="shared" si="20"/>
        <v>22844.906275395038</v>
      </c>
      <c r="AB43" s="3" t="s">
        <v>39</v>
      </c>
      <c r="AI43" t="str">
        <f t="shared" si="9"/>
        <v>Gasoline, Fuel, and Oil</v>
      </c>
      <c r="AJ43" s="2"/>
      <c r="AO43" s="27">
        <f t="shared" si="15"/>
        <v>25667.782844243789</v>
      </c>
      <c r="AP43">
        <f t="shared" si="21"/>
        <v>22844.906275395038</v>
      </c>
      <c r="AQ43" s="2">
        <f t="shared" si="22"/>
        <v>22844.906275395038</v>
      </c>
      <c r="AV43" s="17"/>
      <c r="AY43" s="8"/>
      <c r="AZ43" s="9"/>
      <c r="BA43" s="9"/>
      <c r="BB43" s="11"/>
    </row>
    <row r="44" spans="1:54" ht="11.45" customHeight="1">
      <c r="A44" t="s">
        <v>42</v>
      </c>
      <c r="B44" s="17">
        <v>9191.8536794582378</v>
      </c>
      <c r="C44" s="28"/>
      <c r="D44" s="28"/>
      <c r="E44" s="28"/>
      <c r="F44" s="28"/>
      <c r="G44" s="28"/>
      <c r="H44" s="28"/>
      <c r="I44" s="28"/>
      <c r="O44" s="14"/>
      <c r="T44" t="str">
        <f t="shared" si="3"/>
        <v>Freight and Trucking</v>
      </c>
      <c r="Z44" s="18">
        <f t="shared" si="20"/>
        <v>8926.0676749435679</v>
      </c>
      <c r="AB44" s="3" t="s">
        <v>40</v>
      </c>
      <c r="AI44" t="str">
        <f t="shared" si="9"/>
        <v>Farm Insurance</v>
      </c>
      <c r="AJ44" s="2"/>
      <c r="AO44" s="27">
        <f t="shared" si="15"/>
        <v>9191.8536794582378</v>
      </c>
      <c r="AP44">
        <f t="shared" si="21"/>
        <v>8926.0676749435679</v>
      </c>
      <c r="AQ44" s="2">
        <f t="shared" si="22"/>
        <v>8926.0676749435679</v>
      </c>
      <c r="AV44" s="17"/>
      <c r="AY44" s="8"/>
      <c r="AZ44" s="9"/>
      <c r="BA44" s="9"/>
      <c r="BB44" s="11"/>
    </row>
    <row r="45" spans="1:54" ht="11.45" customHeight="1">
      <c r="A45" t="s">
        <v>43</v>
      </c>
      <c r="B45" s="17">
        <v>17036.51072234763</v>
      </c>
      <c r="C45" s="28"/>
      <c r="D45" s="28"/>
      <c r="E45" s="28"/>
      <c r="F45" s="28"/>
      <c r="G45" s="28"/>
      <c r="H45" s="28"/>
      <c r="I45" s="28"/>
      <c r="O45" s="14"/>
      <c r="T45" t="str">
        <f t="shared" si="3"/>
        <v>Gasoline, Fuel, and Oil</v>
      </c>
      <c r="Z45" s="18">
        <f t="shared" si="20"/>
        <v>25667.782844243789</v>
      </c>
      <c r="AB45" s="3" t="s">
        <v>41</v>
      </c>
      <c r="AI45" t="str">
        <f t="shared" si="9"/>
        <v>Mortgage Interest</v>
      </c>
      <c r="AJ45" s="2"/>
      <c r="AO45" s="27">
        <f t="shared" si="15"/>
        <v>17036.51072234763</v>
      </c>
      <c r="AP45">
        <f t="shared" si="21"/>
        <v>25667.782844243789</v>
      </c>
      <c r="AQ45" s="2">
        <f t="shared" si="22"/>
        <v>25667.782844243789</v>
      </c>
      <c r="AV45" s="17"/>
      <c r="AY45" s="8"/>
      <c r="AZ45" s="9"/>
      <c r="BA45" s="9"/>
      <c r="BB45" s="11"/>
    </row>
    <row r="46" spans="1:54" ht="11.45" customHeight="1">
      <c r="A46" t="s">
        <v>44</v>
      </c>
      <c r="B46" s="17">
        <v>22362.847720090289</v>
      </c>
      <c r="C46" s="28"/>
      <c r="D46" s="28"/>
      <c r="E46" s="28"/>
      <c r="F46" s="28"/>
      <c r="G46" s="28"/>
      <c r="H46" s="28"/>
      <c r="I46" s="28"/>
      <c r="O46" s="14"/>
      <c r="T46" t="str">
        <f t="shared" si="3"/>
        <v>Farm Insurance</v>
      </c>
      <c r="Z46" s="18">
        <f t="shared" si="20"/>
        <v>9191.8536794582378</v>
      </c>
      <c r="AB46" s="3" t="s">
        <v>42</v>
      </c>
      <c r="AI46" t="str">
        <f t="shared" si="9"/>
        <v>Other Interest</v>
      </c>
      <c r="AJ46" s="2"/>
      <c r="AO46" s="27">
        <f t="shared" si="15"/>
        <v>22362.847720090289</v>
      </c>
      <c r="AP46">
        <f t="shared" si="21"/>
        <v>9191.8536794582378</v>
      </c>
      <c r="AQ46" s="2">
        <f t="shared" si="22"/>
        <v>9191.8536794582378</v>
      </c>
      <c r="AV46" s="17"/>
      <c r="AY46" s="8"/>
      <c r="AZ46" s="9"/>
      <c r="BA46" s="9"/>
      <c r="BB46" s="11"/>
    </row>
    <row r="47" spans="1:54" ht="11.45" customHeight="1">
      <c r="A47" t="s">
        <v>45</v>
      </c>
      <c r="B47" s="17">
        <v>5465.9864559819425</v>
      </c>
      <c r="C47" s="28"/>
      <c r="D47" s="28"/>
      <c r="E47" s="28"/>
      <c r="F47" s="28"/>
      <c r="G47" s="28"/>
      <c r="H47" s="28"/>
      <c r="I47" s="28"/>
      <c r="O47" s="14"/>
      <c r="T47" t="str">
        <f t="shared" si="3"/>
        <v>Mortgage Interest</v>
      </c>
      <c r="Z47" s="18">
        <f t="shared" si="20"/>
        <v>17036.51072234763</v>
      </c>
      <c r="AB47" s="3" t="s">
        <v>43</v>
      </c>
      <c r="AI47" t="str">
        <f t="shared" si="9"/>
        <v>Labor Hired - Dependents</v>
      </c>
      <c r="AJ47" s="2"/>
      <c r="AO47" s="27">
        <f t="shared" si="15"/>
        <v>5465.9864559819425</v>
      </c>
      <c r="AP47">
        <f t="shared" si="21"/>
        <v>17036.51072234763</v>
      </c>
      <c r="AQ47" s="2">
        <f t="shared" si="22"/>
        <v>17036.51072234763</v>
      </c>
      <c r="AV47" s="17"/>
      <c r="AY47" s="12"/>
      <c r="AZ47" s="9"/>
      <c r="BA47" s="9"/>
      <c r="BB47" s="11"/>
    </row>
    <row r="48" spans="1:54" ht="10.5" customHeight="1">
      <c r="A48" t="s">
        <v>46</v>
      </c>
      <c r="B48" s="17">
        <v>66095.253340857802</v>
      </c>
      <c r="C48" s="28"/>
      <c r="D48" s="28"/>
      <c r="E48" s="28"/>
      <c r="F48" s="28"/>
      <c r="G48" s="28"/>
      <c r="H48" s="28"/>
      <c r="I48" s="28"/>
      <c r="O48" s="14"/>
      <c r="T48" t="str">
        <f t="shared" si="3"/>
        <v>Other Interest</v>
      </c>
      <c r="Z48" s="18">
        <f t="shared" si="20"/>
        <v>22362.847720090289</v>
      </c>
      <c r="AB48" s="15" t="s">
        <v>44</v>
      </c>
      <c r="AI48" t="str">
        <f t="shared" si="9"/>
        <v>Labor Hired - Non-Dependents</v>
      </c>
      <c r="AJ48" s="2"/>
      <c r="AO48" s="27">
        <f t="shared" si="15"/>
        <v>66095.253340857802</v>
      </c>
      <c r="AP48">
        <f t="shared" si="21"/>
        <v>22362.847720090289</v>
      </c>
      <c r="AQ48" s="2">
        <f t="shared" si="22"/>
        <v>22362.847720090289</v>
      </c>
      <c r="AV48" s="17"/>
      <c r="AY48" s="8"/>
      <c r="AZ48" s="9"/>
      <c r="BA48" s="9"/>
      <c r="BB48" s="11"/>
    </row>
    <row r="49" spans="1:54" ht="11.45" customHeight="1">
      <c r="A49" t="s">
        <v>83</v>
      </c>
      <c r="B49" s="17">
        <v>39.826185101580137</v>
      </c>
      <c r="C49" s="28"/>
      <c r="D49" s="28"/>
      <c r="E49" s="28"/>
      <c r="F49" s="28"/>
      <c r="G49" s="28"/>
      <c r="H49" s="28"/>
      <c r="I49" s="28"/>
      <c r="O49" s="14"/>
      <c r="T49" t="str">
        <f t="shared" si="3"/>
        <v>Labor Hired - Dependents</v>
      </c>
      <c r="Z49" s="18">
        <f t="shared" si="20"/>
        <v>5465.9864559819425</v>
      </c>
      <c r="AB49" s="3" t="s">
        <v>45</v>
      </c>
      <c r="AI49" t="str">
        <f t="shared" si="9"/>
        <v>Pension and Profit-Sharing Plans - Non-Dependents</v>
      </c>
      <c r="AJ49" s="2"/>
      <c r="AO49" s="27">
        <f t="shared" si="15"/>
        <v>39.826185101580137</v>
      </c>
      <c r="AP49">
        <f t="shared" si="21"/>
        <v>5465.9864559819425</v>
      </c>
      <c r="AQ49" s="2">
        <f t="shared" si="22"/>
        <v>5465.9864559819425</v>
      </c>
      <c r="AV49" s="17"/>
      <c r="AY49" s="8"/>
      <c r="AZ49" s="9"/>
      <c r="BA49" s="9"/>
      <c r="BB49" s="11"/>
    </row>
    <row r="50" spans="1:54" ht="11.45" customHeight="1">
      <c r="A50" t="s">
        <v>84</v>
      </c>
      <c r="B50" s="17">
        <v>0</v>
      </c>
      <c r="C50" s="28"/>
      <c r="D50" s="28"/>
      <c r="E50" s="28"/>
      <c r="F50" s="28"/>
      <c r="G50" s="28"/>
      <c r="H50" s="28"/>
      <c r="I50" s="28"/>
      <c r="O50" s="14"/>
      <c r="T50" t="str">
        <f t="shared" si="3"/>
        <v>Labor Hired - Non-Dependents</v>
      </c>
      <c r="Z50" s="18">
        <f t="shared" si="20"/>
        <v>66095.253340857802</v>
      </c>
      <c r="AB50" s="3" t="s">
        <v>46</v>
      </c>
      <c r="AI50" t="str">
        <f t="shared" si="9"/>
        <v>Pension and Profit-Sharing Plans - Dependents</v>
      </c>
      <c r="AJ50" s="2"/>
      <c r="AO50" s="27">
        <f t="shared" si="15"/>
        <v>0</v>
      </c>
      <c r="AP50">
        <f t="shared" si="21"/>
        <v>66095.253340857802</v>
      </c>
      <c r="AQ50" s="2">
        <f t="shared" si="22"/>
        <v>66095.253340857802</v>
      </c>
      <c r="AV50" s="17"/>
      <c r="AY50" s="8"/>
      <c r="AZ50" s="9"/>
      <c r="BA50" s="9"/>
      <c r="BB50" s="11"/>
    </row>
    <row r="51" spans="1:54" ht="11.45" customHeight="1">
      <c r="A51" t="s">
        <v>47</v>
      </c>
      <c r="B51" s="17">
        <v>2876.6360948081256</v>
      </c>
      <c r="C51" s="28"/>
      <c r="D51" s="28"/>
      <c r="E51" s="28"/>
      <c r="F51" s="28"/>
      <c r="G51" s="28"/>
      <c r="H51" s="28"/>
      <c r="I51" s="28"/>
      <c r="O51" s="14"/>
      <c r="T51" t="str">
        <f t="shared" si="3"/>
        <v>Pension and Profit-Sharing Plans - Non-Dependents</v>
      </c>
      <c r="Z51" s="18">
        <f t="shared" si="20"/>
        <v>39.826185101580137</v>
      </c>
      <c r="AA51" s="2"/>
      <c r="AB51" s="3" t="s">
        <v>83</v>
      </c>
      <c r="AI51" t="str">
        <f t="shared" si="9"/>
        <v>Rent/Lease Equipment</v>
      </c>
      <c r="AJ51" s="2"/>
      <c r="AO51" s="27">
        <f t="shared" si="15"/>
        <v>2876.6360948081256</v>
      </c>
      <c r="AP51">
        <f t="shared" si="21"/>
        <v>39.826185101580137</v>
      </c>
      <c r="AQ51" s="2">
        <f t="shared" si="22"/>
        <v>39.826185101580137</v>
      </c>
      <c r="AV51" s="17"/>
      <c r="AY51" s="8"/>
      <c r="AZ51" s="9"/>
      <c r="BA51" s="9"/>
      <c r="BB51" s="11"/>
    </row>
    <row r="52" spans="1:54" ht="11.45" customHeight="1">
      <c r="A52" t="s">
        <v>48</v>
      </c>
      <c r="B52" s="17">
        <v>27999.672121896161</v>
      </c>
      <c r="C52" s="28"/>
      <c r="D52" s="28"/>
      <c r="E52" s="28"/>
      <c r="F52" s="28"/>
      <c r="G52" s="28"/>
      <c r="H52" s="28"/>
      <c r="I52" s="28"/>
      <c r="O52" s="2"/>
      <c r="T52" t="str">
        <f t="shared" si="3"/>
        <v>Pension and Profit-Sharing Plans - Dependents</v>
      </c>
      <c r="Z52" s="18">
        <f t="shared" si="20"/>
        <v>0</v>
      </c>
      <c r="AB52" s="3" t="s">
        <v>84</v>
      </c>
      <c r="AI52" t="str">
        <f t="shared" si="9"/>
        <v>Rent/Lease Other</v>
      </c>
      <c r="AJ52" s="2"/>
      <c r="AO52" s="27">
        <f t="shared" si="15"/>
        <v>27999.672121896161</v>
      </c>
      <c r="AP52">
        <f t="shared" si="21"/>
        <v>0</v>
      </c>
      <c r="AQ52" s="2">
        <f t="shared" si="22"/>
        <v>0</v>
      </c>
      <c r="AV52" s="17"/>
      <c r="AY52" s="8"/>
      <c r="AZ52" s="9"/>
      <c r="BA52" s="9"/>
      <c r="BB52" s="11"/>
    </row>
    <row r="53" spans="1:54" ht="11.45" customHeight="1">
      <c r="A53" t="s">
        <v>49</v>
      </c>
      <c r="B53" s="17">
        <v>2032.6911060948082</v>
      </c>
      <c r="C53" s="28"/>
      <c r="D53" s="28"/>
      <c r="E53" s="28"/>
      <c r="F53" s="28"/>
      <c r="G53" s="28"/>
      <c r="H53" s="28"/>
      <c r="I53" s="28"/>
      <c r="T53" t="str">
        <f t="shared" si="3"/>
        <v>Rent/Lease Equipment</v>
      </c>
      <c r="Z53" s="18">
        <f t="shared" si="20"/>
        <v>2876.6360948081256</v>
      </c>
      <c r="AB53" s="3" t="s">
        <v>47</v>
      </c>
      <c r="AI53" t="str">
        <f t="shared" si="9"/>
        <v>Repairs and Maintenance</v>
      </c>
      <c r="AJ53" s="2"/>
      <c r="AO53" s="27">
        <f t="shared" si="15"/>
        <v>2032.6911060948082</v>
      </c>
      <c r="AP53">
        <f t="shared" si="21"/>
        <v>2876.6360948081256</v>
      </c>
      <c r="AQ53" s="2">
        <f t="shared" si="22"/>
        <v>2876.6360948081256</v>
      </c>
      <c r="AV53" s="17"/>
      <c r="AY53" s="8"/>
      <c r="AZ53" s="9"/>
      <c r="BA53" s="9"/>
      <c r="BB53" s="11"/>
    </row>
    <row r="54" spans="1:54" ht="11.45" customHeight="1">
      <c r="A54" t="s">
        <v>50</v>
      </c>
      <c r="B54" s="17">
        <v>7848.9725056433417</v>
      </c>
      <c r="C54" s="28"/>
      <c r="D54" s="28"/>
      <c r="E54" s="28"/>
      <c r="F54" s="28"/>
      <c r="G54" s="28"/>
      <c r="H54" s="28"/>
      <c r="I54" s="28"/>
      <c r="T54" t="str">
        <f t="shared" si="3"/>
        <v>Rent/Lease Other</v>
      </c>
      <c r="Z54" s="18">
        <f t="shared" si="20"/>
        <v>27999.672121896161</v>
      </c>
      <c r="AB54" s="3" t="s">
        <v>48</v>
      </c>
      <c r="AI54" t="str">
        <f t="shared" si="9"/>
        <v>Building and Fence Repairs</v>
      </c>
      <c r="AJ54" s="2"/>
      <c r="AO54" s="27">
        <f t="shared" si="15"/>
        <v>7848.9725056433417</v>
      </c>
      <c r="AP54">
        <f t="shared" si="21"/>
        <v>27999.672121896161</v>
      </c>
      <c r="AQ54" s="2">
        <f t="shared" si="22"/>
        <v>27999.672121896161</v>
      </c>
      <c r="AV54" s="17"/>
      <c r="AY54" s="8"/>
      <c r="AZ54" s="9"/>
      <c r="BA54" s="9"/>
      <c r="BB54" s="11"/>
    </row>
    <row r="55" spans="1:54" ht="11.45" customHeight="1">
      <c r="A55" t="s">
        <v>51</v>
      </c>
      <c r="B55" s="17">
        <v>25105.680180586904</v>
      </c>
      <c r="C55" s="28"/>
      <c r="D55" s="28"/>
      <c r="E55" s="28"/>
      <c r="F55" s="28"/>
      <c r="G55" s="28"/>
      <c r="H55" s="28"/>
      <c r="I55" s="28"/>
      <c r="J55" s="27">
        <v>31535.403316139989</v>
      </c>
      <c r="T55" t="str">
        <f t="shared" si="3"/>
        <v>Repairs and Maintenance</v>
      </c>
      <c r="Z55" s="18">
        <f t="shared" si="20"/>
        <v>2032.6911060948082</v>
      </c>
      <c r="AB55" s="3" t="s">
        <v>49</v>
      </c>
      <c r="AI55" t="str">
        <f t="shared" si="9"/>
        <v>Machinery Repairs</v>
      </c>
      <c r="AJ55" s="2"/>
      <c r="AO55" s="27">
        <f t="shared" si="15"/>
        <v>25105.680180586904</v>
      </c>
      <c r="AP55">
        <f t="shared" si="21"/>
        <v>2032.6911060948082</v>
      </c>
      <c r="AQ55" s="2">
        <f t="shared" si="22"/>
        <v>2032.6911060948082</v>
      </c>
      <c r="AV55" s="17"/>
      <c r="AY55" s="8"/>
      <c r="AZ55" s="9"/>
      <c r="BA55" s="9"/>
      <c r="BB55" s="11"/>
    </row>
    <row r="56" spans="1:54" ht="11.45" customHeight="1">
      <c r="A56" t="s">
        <v>52</v>
      </c>
      <c r="B56" s="17">
        <v>23430.201422121896</v>
      </c>
      <c r="C56" s="28"/>
      <c r="D56" s="28"/>
      <c r="E56" s="28"/>
      <c r="F56" s="28"/>
      <c r="G56" s="28"/>
      <c r="H56" s="28"/>
      <c r="I56" s="28"/>
      <c r="T56" t="str">
        <f t="shared" si="3"/>
        <v>Building and Fence Repairs</v>
      </c>
      <c r="Z56" s="18">
        <f t="shared" si="20"/>
        <v>7848.9725056433417</v>
      </c>
      <c r="AB56" s="3" t="s">
        <v>50</v>
      </c>
      <c r="AI56" t="str">
        <f t="shared" si="9"/>
        <v>Seeds and Plants Purchased</v>
      </c>
      <c r="AJ56" s="2"/>
      <c r="AO56" s="27">
        <f t="shared" si="15"/>
        <v>23430.201422121896</v>
      </c>
      <c r="AP56">
        <f t="shared" si="21"/>
        <v>7848.9725056433417</v>
      </c>
      <c r="AQ56" s="2">
        <f t="shared" si="22"/>
        <v>7848.9725056433417</v>
      </c>
      <c r="AV56" s="17"/>
      <c r="AY56" s="8"/>
      <c r="AZ56" s="9"/>
      <c r="BA56" s="9"/>
      <c r="BB56" s="11"/>
    </row>
    <row r="57" spans="1:54" ht="11.45" customHeight="1">
      <c r="A57" t="s">
        <v>85</v>
      </c>
      <c r="B57" s="17">
        <v>122.53417607223477</v>
      </c>
      <c r="C57" s="28"/>
      <c r="D57" s="28"/>
      <c r="E57" s="28"/>
      <c r="F57" s="28"/>
      <c r="G57" s="28"/>
      <c r="H57" s="28"/>
      <c r="I57" s="28"/>
      <c r="T57" t="str">
        <f t="shared" si="3"/>
        <v>Machinery Repairs</v>
      </c>
      <c r="Z57" s="18">
        <f t="shared" si="20"/>
        <v>25105.680180586904</v>
      </c>
      <c r="AB57" s="3" t="s">
        <v>51</v>
      </c>
      <c r="AI57" t="str">
        <f t="shared" si="9"/>
        <v>Storage and Warehousing</v>
      </c>
      <c r="AJ57" s="2"/>
      <c r="AO57" s="27">
        <f t="shared" si="15"/>
        <v>122.53417607223477</v>
      </c>
      <c r="AP57">
        <f t="shared" si="21"/>
        <v>25105.680180586904</v>
      </c>
      <c r="AQ57" s="2">
        <f t="shared" si="22"/>
        <v>25105.680180586904</v>
      </c>
      <c r="AV57" s="17"/>
      <c r="AY57" s="8"/>
      <c r="AZ57" s="9"/>
      <c r="BA57" s="9"/>
      <c r="BB57" s="11"/>
    </row>
    <row r="58" spans="1:54" ht="11.45" customHeight="1">
      <c r="A58" t="s">
        <v>53</v>
      </c>
      <c r="B58" s="17">
        <v>20344.790519187361</v>
      </c>
      <c r="C58" s="28"/>
      <c r="D58" s="28"/>
      <c r="E58" s="28"/>
      <c r="F58" s="28"/>
      <c r="G58" s="28"/>
      <c r="H58" s="28"/>
      <c r="I58" s="28"/>
      <c r="O58" s="2"/>
      <c r="T58" t="str">
        <f t="shared" si="3"/>
        <v>Seeds and Plants Purchased</v>
      </c>
      <c r="Z58" s="18">
        <f t="shared" si="20"/>
        <v>23430.201422121896</v>
      </c>
      <c r="AB58" s="3" t="s">
        <v>52</v>
      </c>
      <c r="AI58" t="str">
        <f t="shared" si="9"/>
        <v>Supplies Purchased</v>
      </c>
      <c r="AJ58" s="2"/>
      <c r="AO58" s="27">
        <f t="shared" si="15"/>
        <v>20344.790519187361</v>
      </c>
      <c r="AP58">
        <f t="shared" si="21"/>
        <v>23430.201422121896</v>
      </c>
      <c r="AQ58" s="2">
        <f t="shared" si="22"/>
        <v>23430.201422121896</v>
      </c>
      <c r="AV58" s="17"/>
      <c r="AY58" s="8"/>
      <c r="AZ58" s="9"/>
      <c r="BA58" s="9"/>
      <c r="BB58" s="11"/>
    </row>
    <row r="59" spans="1:54" ht="10.5" customHeight="1">
      <c r="A59" t="s">
        <v>54</v>
      </c>
      <c r="B59" s="17">
        <v>6866.3290293453729</v>
      </c>
      <c r="C59" s="28"/>
      <c r="D59" s="28"/>
      <c r="E59" s="28"/>
      <c r="F59" s="28"/>
      <c r="G59" s="28"/>
      <c r="H59" s="28"/>
      <c r="I59" s="28"/>
      <c r="T59" t="str">
        <f t="shared" si="3"/>
        <v>Storage and Warehousing</v>
      </c>
      <c r="Z59" s="18">
        <f t="shared" si="20"/>
        <v>122.53417607223477</v>
      </c>
      <c r="AB59" s="15" t="s">
        <v>85</v>
      </c>
      <c r="AI59" t="str">
        <f t="shared" si="9"/>
        <v>Taxes - Other</v>
      </c>
      <c r="AJ59" s="2"/>
      <c r="AO59" s="27">
        <f t="shared" si="15"/>
        <v>6866.3290293453729</v>
      </c>
      <c r="AP59">
        <f t="shared" si="21"/>
        <v>122.53417607223477</v>
      </c>
      <c r="AQ59" s="2">
        <f t="shared" si="22"/>
        <v>122.53417607223477</v>
      </c>
      <c r="AV59" s="17"/>
      <c r="AY59" s="8"/>
      <c r="AZ59" s="9"/>
      <c r="BA59" s="9"/>
      <c r="BB59" s="11"/>
    </row>
    <row r="60" spans="1:54" ht="11.45" customHeight="1">
      <c r="A60" t="s">
        <v>55</v>
      </c>
      <c r="B60" s="17">
        <v>90.625282167042897</v>
      </c>
      <c r="C60" s="28"/>
      <c r="D60" s="28"/>
      <c r="E60" s="28"/>
      <c r="F60" s="28"/>
      <c r="G60" s="28"/>
      <c r="H60" s="28"/>
      <c r="I60" s="28"/>
      <c r="T60" t="str">
        <f t="shared" si="3"/>
        <v>Supplies Purchased</v>
      </c>
      <c r="Z60" s="18">
        <f t="shared" si="20"/>
        <v>20344.790519187361</v>
      </c>
      <c r="AB60" s="3" t="s">
        <v>53</v>
      </c>
      <c r="AI60" t="str">
        <f t="shared" si="9"/>
        <v>Taxes - Payroll</v>
      </c>
      <c r="AJ60" s="2"/>
      <c r="AO60" s="27">
        <f t="shared" si="15"/>
        <v>90.625282167042897</v>
      </c>
      <c r="AP60">
        <f t="shared" si="21"/>
        <v>20344.790519187361</v>
      </c>
      <c r="AQ60" s="2">
        <f t="shared" si="22"/>
        <v>20344.790519187361</v>
      </c>
      <c r="AV60" s="17"/>
      <c r="AY60" s="8"/>
      <c r="AZ60" s="9"/>
      <c r="BA60" s="9"/>
      <c r="BB60" s="11"/>
    </row>
    <row r="61" spans="1:54" ht="11.45" customHeight="1">
      <c r="A61" t="s">
        <v>56</v>
      </c>
      <c r="B61" s="17">
        <v>18036.145124153496</v>
      </c>
      <c r="C61" s="28"/>
      <c r="D61" s="28"/>
      <c r="E61" s="28"/>
      <c r="F61" s="28"/>
      <c r="G61" s="28"/>
      <c r="H61" s="28"/>
      <c r="I61" s="28"/>
      <c r="T61" t="str">
        <f t="shared" si="3"/>
        <v>Taxes - Other</v>
      </c>
      <c r="Z61" s="18">
        <f t="shared" si="20"/>
        <v>6866.3290293453729</v>
      </c>
      <c r="AB61" s="3" t="s">
        <v>54</v>
      </c>
      <c r="AI61" t="str">
        <f t="shared" si="9"/>
        <v>Utilities</v>
      </c>
      <c r="AJ61" s="2"/>
      <c r="AO61" s="27">
        <f t="shared" si="15"/>
        <v>18036.145124153496</v>
      </c>
      <c r="AP61">
        <f t="shared" si="21"/>
        <v>6866.3290293453729</v>
      </c>
      <c r="AQ61" s="2">
        <f t="shared" si="22"/>
        <v>6866.3290293453729</v>
      </c>
      <c r="AV61" s="17"/>
      <c r="AY61" s="8"/>
      <c r="AZ61" s="9"/>
      <c r="BA61" s="9"/>
      <c r="BB61" s="11"/>
    </row>
    <row r="62" spans="1:54" ht="11.45" customHeight="1">
      <c r="A62" t="s">
        <v>57</v>
      </c>
      <c r="B62" s="17">
        <v>23013.540248306996</v>
      </c>
      <c r="C62" s="28"/>
      <c r="D62" s="28"/>
      <c r="E62" s="28"/>
      <c r="F62" s="28"/>
      <c r="G62" s="28"/>
      <c r="H62" s="28"/>
      <c r="I62" s="28"/>
      <c r="T62" t="str">
        <f t="shared" si="3"/>
        <v>Taxes - Payroll</v>
      </c>
      <c r="Z62" s="18">
        <f t="shared" si="20"/>
        <v>90.625282167042897</v>
      </c>
      <c r="AB62" s="3" t="s">
        <v>55</v>
      </c>
      <c r="AI62" t="str">
        <f t="shared" si="9"/>
        <v>Veterinary Fees and Medicine</v>
      </c>
      <c r="AJ62" s="2"/>
      <c r="AO62" s="27">
        <f t="shared" si="15"/>
        <v>23013.540248306996</v>
      </c>
      <c r="AP62">
        <f t="shared" si="21"/>
        <v>90.625282167042897</v>
      </c>
      <c r="AQ62" s="2">
        <f t="shared" si="22"/>
        <v>90.625282167042897</v>
      </c>
      <c r="AV62" s="17"/>
      <c r="AY62" s="8"/>
      <c r="AZ62" s="9"/>
      <c r="BA62" s="9"/>
      <c r="BB62" s="11"/>
    </row>
    <row r="63" spans="1:54" ht="11.45" customHeight="1">
      <c r="A63" t="s">
        <v>58</v>
      </c>
      <c r="B63" s="17">
        <v>7122.4696839729158</v>
      </c>
      <c r="C63" s="28"/>
      <c r="D63" s="28"/>
      <c r="E63" s="28"/>
      <c r="F63" s="28"/>
      <c r="G63" s="28"/>
      <c r="H63" s="28"/>
      <c r="I63" s="28"/>
      <c r="T63" t="str">
        <f t="shared" si="3"/>
        <v>Utilities</v>
      </c>
      <c r="Z63" s="18">
        <f t="shared" si="20"/>
        <v>18036.145124153496</v>
      </c>
      <c r="AB63" s="3" t="s">
        <v>56</v>
      </c>
      <c r="AI63" t="str">
        <f t="shared" si="9"/>
        <v>Other Farm Expenses</v>
      </c>
      <c r="AJ63" s="2"/>
      <c r="AO63" s="27">
        <f t="shared" si="15"/>
        <v>7122.4696839729158</v>
      </c>
      <c r="AP63">
        <f t="shared" si="21"/>
        <v>18036.145124153496</v>
      </c>
      <c r="AQ63" s="2">
        <f t="shared" si="22"/>
        <v>18036.145124153496</v>
      </c>
      <c r="AV63" s="17"/>
    </row>
    <row r="64" spans="1:54" ht="11.45" customHeight="1">
      <c r="A64" t="s">
        <v>59</v>
      </c>
      <c r="B64" s="17">
        <v>6989.6694808126413</v>
      </c>
      <c r="C64" s="28"/>
      <c r="D64" s="28"/>
      <c r="E64" s="28"/>
      <c r="F64" s="28"/>
      <c r="G64" s="28"/>
      <c r="H64" s="28"/>
      <c r="I64" s="28"/>
      <c r="T64" t="str">
        <f t="shared" si="3"/>
        <v>Veterinary Fees and Medicine</v>
      </c>
      <c r="Z64" s="18">
        <f t="shared" si="20"/>
        <v>23013.540248306996</v>
      </c>
      <c r="AB64" s="3" t="s">
        <v>57</v>
      </c>
      <c r="AI64" t="str">
        <f t="shared" si="9"/>
        <v>Marketing &amp; Hedging</v>
      </c>
      <c r="AJ64" s="2"/>
      <c r="AO64" s="27">
        <f t="shared" si="15"/>
        <v>6989.6694808126413</v>
      </c>
      <c r="AP64">
        <f t="shared" si="21"/>
        <v>23013.540248306996</v>
      </c>
      <c r="AQ64" s="2">
        <f t="shared" si="22"/>
        <v>23013.540248306996</v>
      </c>
      <c r="AV64" s="17"/>
    </row>
    <row r="65" spans="1:48" ht="11.45" customHeight="1">
      <c r="A65" t="s">
        <v>60</v>
      </c>
      <c r="B65" s="17">
        <v>6989.7100451467259</v>
      </c>
      <c r="C65" s="28"/>
      <c r="D65" s="28"/>
      <c r="E65" s="28"/>
      <c r="F65" s="28"/>
      <c r="G65" s="28"/>
      <c r="H65" s="28"/>
      <c r="I65" s="28"/>
      <c r="T65" t="str">
        <f t="shared" si="3"/>
        <v>Other Farm Expenses</v>
      </c>
      <c r="Z65" s="18">
        <f t="shared" si="20"/>
        <v>7122.4696839729158</v>
      </c>
      <c r="AB65" s="3" t="s">
        <v>58</v>
      </c>
      <c r="AI65" t="str">
        <f t="shared" si="9"/>
        <v>Other Crop Expenses</v>
      </c>
      <c r="AJ65" s="2"/>
      <c r="AO65" s="27">
        <f t="shared" si="15"/>
        <v>6989.7100451467259</v>
      </c>
      <c r="AP65">
        <f t="shared" si="21"/>
        <v>7122.4696839729158</v>
      </c>
      <c r="AQ65" s="2">
        <f t="shared" si="22"/>
        <v>7122.4696839729158</v>
      </c>
      <c r="AV65" s="17"/>
    </row>
    <row r="66" spans="1:48" ht="13.15" customHeight="1">
      <c r="A66" t="s">
        <v>61</v>
      </c>
      <c r="B66" s="17">
        <v>39952.110812641076</v>
      </c>
      <c r="C66" s="28"/>
      <c r="D66" s="28"/>
      <c r="E66" s="28"/>
      <c r="F66" s="28"/>
      <c r="G66" s="28"/>
      <c r="H66" s="28"/>
      <c r="I66" s="28"/>
      <c r="T66" t="str">
        <f t="shared" si="3"/>
        <v>Marketing &amp; Hedging</v>
      </c>
      <c r="Z66" s="18">
        <f t="shared" si="20"/>
        <v>6989.6694808126413</v>
      </c>
      <c r="AB66" s="3" t="s">
        <v>59</v>
      </c>
      <c r="AI66" t="str">
        <f t="shared" si="9"/>
        <v>Other Livestock Expenses</v>
      </c>
      <c r="AJ66" s="2"/>
      <c r="AO66" s="27">
        <f t="shared" si="15"/>
        <v>39952.110812641076</v>
      </c>
      <c r="AP66">
        <f t="shared" si="21"/>
        <v>6989.6694808126413</v>
      </c>
      <c r="AQ66" s="2">
        <f t="shared" si="22"/>
        <v>6989.6694808126413</v>
      </c>
      <c r="AV66" s="17"/>
    </row>
    <row r="67" spans="1:48" ht="11.25" customHeight="1">
      <c r="A67" t="s">
        <v>62</v>
      </c>
      <c r="B67" s="17">
        <v>639958.57767494349</v>
      </c>
      <c r="C67" s="28"/>
      <c r="D67" s="28"/>
      <c r="E67" s="28"/>
      <c r="F67" s="28"/>
      <c r="G67" s="28"/>
      <c r="H67" s="28"/>
      <c r="I67" s="28"/>
      <c r="T67" t="str">
        <f t="shared" si="3"/>
        <v>Other Crop Expenses</v>
      </c>
      <c r="Z67" s="18">
        <f t="shared" si="20"/>
        <v>6989.7100451467259</v>
      </c>
      <c r="AB67" s="3" t="s">
        <v>60</v>
      </c>
      <c r="AI67" t="str">
        <f t="shared" si="9"/>
        <v>Total Cash Expense</v>
      </c>
      <c r="AJ67" s="2"/>
      <c r="AO67" s="27">
        <f t="shared" si="15"/>
        <v>639958.57767494349</v>
      </c>
      <c r="AP67">
        <f t="shared" si="21"/>
        <v>6989.7100451467259</v>
      </c>
      <c r="AQ67" s="2">
        <f t="shared" si="22"/>
        <v>6989.7100451467259</v>
      </c>
      <c r="AV67" s="17"/>
    </row>
    <row r="68" spans="1:48" ht="11.45" customHeight="1">
      <c r="A68" t="s">
        <v>63</v>
      </c>
      <c r="B68" s="28"/>
      <c r="C68" s="28"/>
      <c r="D68" s="28"/>
      <c r="E68" s="28"/>
      <c r="F68" s="28"/>
      <c r="G68" s="28"/>
      <c r="H68" s="28"/>
      <c r="I68" s="28"/>
      <c r="T68" t="str">
        <f t="shared" si="3"/>
        <v>Other Livestock Expenses</v>
      </c>
      <c r="Z68" s="18">
        <f t="shared" si="20"/>
        <v>39952.110812641076</v>
      </c>
      <c r="AB68" s="3" t="s">
        <v>61</v>
      </c>
      <c r="AI68" t="str">
        <f t="shared" si="9"/>
        <v>Non-Cash Expenses</v>
      </c>
      <c r="AJ68" s="2"/>
      <c r="AO68" s="27">
        <f t="shared" si="15"/>
        <v>0</v>
      </c>
      <c r="AP68">
        <f t="shared" si="21"/>
        <v>39952.110812641076</v>
      </c>
      <c r="AQ68" s="2">
        <f t="shared" si="22"/>
        <v>39952.110812641076</v>
      </c>
      <c r="AV68" s="17"/>
    </row>
    <row r="69" spans="1:48" ht="11.45" customHeight="1">
      <c r="A69" t="s">
        <v>64</v>
      </c>
      <c r="B69" s="17">
        <v>-5549.4959841986465</v>
      </c>
      <c r="C69" s="28"/>
      <c r="D69" s="28"/>
      <c r="E69" s="28"/>
      <c r="F69" s="28"/>
      <c r="G69" s="28"/>
      <c r="H69" s="28"/>
      <c r="I69" s="28"/>
      <c r="T69" t="str">
        <f t="shared" si="3"/>
        <v>Non-Cash Expenses</v>
      </c>
      <c r="Z69" s="18">
        <f t="shared" si="20"/>
        <v>0</v>
      </c>
      <c r="AB69" s="25" t="s">
        <v>63</v>
      </c>
      <c r="AI69" t="str">
        <f t="shared" si="9"/>
        <v>- Change in Prepaid Expenses</v>
      </c>
      <c r="AJ69" s="2"/>
      <c r="AO69" s="27">
        <f t="shared" si="15"/>
        <v>-5549.4959841986465</v>
      </c>
      <c r="AP69">
        <f t="shared" si="21"/>
        <v>0</v>
      </c>
      <c r="AQ69" s="2">
        <f t="shared" si="22"/>
        <v>0</v>
      </c>
      <c r="AV69" s="17"/>
    </row>
    <row r="70" spans="1:48" ht="11.45" customHeight="1">
      <c r="A70" t="s">
        <v>65</v>
      </c>
      <c r="B70" s="17">
        <v>-1566.3022121896156</v>
      </c>
      <c r="C70" s="28"/>
      <c r="D70" s="28"/>
      <c r="E70" s="28"/>
      <c r="F70" s="28"/>
      <c r="G70" s="28"/>
      <c r="H70" s="28"/>
      <c r="I70" s="28"/>
      <c r="T70">
        <f t="shared" si="3"/>
        <v>0</v>
      </c>
      <c r="Z70" s="18">
        <f t="shared" si="20"/>
        <v>0</v>
      </c>
      <c r="AI70" t="str">
        <f t="shared" si="9"/>
        <v>Change in Accounts Payable</v>
      </c>
      <c r="AJ70" s="2"/>
      <c r="AO70" s="27">
        <f t="shared" si="15"/>
        <v>-1566.3022121896156</v>
      </c>
      <c r="AP70">
        <f t="shared" si="21"/>
        <v>0</v>
      </c>
      <c r="AQ70" s="2">
        <f t="shared" si="22"/>
        <v>0</v>
      </c>
      <c r="AV70" s="17"/>
    </row>
    <row r="71" spans="1:48" ht="11.45" customHeight="1">
      <c r="A71" t="s">
        <v>66</v>
      </c>
      <c r="B71" s="17">
        <v>63097.546963478992</v>
      </c>
      <c r="C71" s="28"/>
      <c r="D71" s="28"/>
      <c r="E71" s="28"/>
      <c r="F71" s="28"/>
      <c r="G71" s="28"/>
      <c r="H71" s="28"/>
      <c r="I71" s="28"/>
      <c r="T71" t="str">
        <f t="shared" si="3"/>
        <v>- Change in Prepaid Expenses</v>
      </c>
      <c r="Z71" s="18">
        <f t="shared" si="20"/>
        <v>-5549.4959841986465</v>
      </c>
      <c r="AB71" s="1" t="s">
        <v>64</v>
      </c>
      <c r="AI71" t="str">
        <f t="shared" si="9"/>
        <v>Machinery, Equipment and Building Depreciation</v>
      </c>
      <c r="AJ71" s="2"/>
      <c r="AO71" s="27">
        <f t="shared" si="15"/>
        <v>63097.546963478992</v>
      </c>
      <c r="AP71">
        <f t="shared" si="21"/>
        <v>-5549.4959841986465</v>
      </c>
      <c r="AQ71" s="2">
        <f t="shared" si="22"/>
        <v>-5549.4959841986465</v>
      </c>
      <c r="AV71" s="17"/>
    </row>
    <row r="72" spans="1:48" ht="13.15" customHeight="1">
      <c r="A72" t="s">
        <v>67</v>
      </c>
      <c r="B72" s="17">
        <v>12393.734446952587</v>
      </c>
      <c r="C72" s="28"/>
      <c r="D72" s="28"/>
      <c r="E72" s="28"/>
      <c r="F72" s="28"/>
      <c r="G72" s="28"/>
      <c r="H72" s="28"/>
      <c r="I72" s="28"/>
      <c r="T72" t="str">
        <f t="shared" si="3"/>
        <v>Change in Accounts Payable</v>
      </c>
      <c r="Z72" s="18">
        <f t="shared" si="20"/>
        <v>-1566.3022121896156</v>
      </c>
      <c r="AB72" s="15" t="s">
        <v>65</v>
      </c>
      <c r="AI72" t="str">
        <f t="shared" si="9"/>
        <v>Livestock Depreciation</v>
      </c>
      <c r="AJ72" s="2"/>
      <c r="AO72" s="27">
        <f t="shared" si="15"/>
        <v>12393.734446952587</v>
      </c>
      <c r="AP72">
        <f t="shared" si="21"/>
        <v>-1566.3022121896156</v>
      </c>
      <c r="AQ72" s="2">
        <f t="shared" si="22"/>
        <v>-1566.3022121896156</v>
      </c>
      <c r="AV72" s="17"/>
    </row>
    <row r="73" spans="1:48" ht="12" customHeight="1">
      <c r="A73" t="s">
        <v>68</v>
      </c>
      <c r="B73" s="17">
        <v>68375.483214043314</v>
      </c>
      <c r="C73" s="28"/>
      <c r="D73" s="28"/>
      <c r="E73" s="28"/>
      <c r="F73" s="28"/>
      <c r="G73" s="28"/>
      <c r="H73" s="28"/>
      <c r="I73" s="28"/>
      <c r="T73" t="str">
        <f t="shared" si="3"/>
        <v>Machinery, Equipment and Building Depreciation</v>
      </c>
      <c r="Z73" s="18">
        <f t="shared" si="20"/>
        <v>63097.546963478992</v>
      </c>
      <c r="AB73" s="15" t="s">
        <v>66</v>
      </c>
      <c r="AI73" t="str">
        <f t="shared" si="9"/>
        <v>Total Non-Cash Expenses</v>
      </c>
      <c r="AJ73" s="2"/>
      <c r="AO73" s="27">
        <f t="shared" si="15"/>
        <v>68375.483214043314</v>
      </c>
      <c r="AP73">
        <f t="shared" si="21"/>
        <v>63097.546963478992</v>
      </c>
      <c r="AQ73" s="2">
        <f t="shared" si="22"/>
        <v>63097.546963478992</v>
      </c>
      <c r="AV73" s="17"/>
    </row>
    <row r="74" spans="1:48" ht="11.45" customHeight="1">
      <c r="A74" t="s">
        <v>69</v>
      </c>
      <c r="B74" s="17">
        <v>708334.06088898669</v>
      </c>
      <c r="C74" s="28"/>
      <c r="D74" s="28"/>
      <c r="E74" s="28"/>
      <c r="F74" s="28"/>
      <c r="G74" s="28"/>
      <c r="H74" s="28"/>
      <c r="I74" s="28"/>
      <c r="T74" t="str">
        <f t="shared" ref="T74:T99" si="23">AB74</f>
        <v>Livestock Depreciation</v>
      </c>
      <c r="Z74" s="18">
        <f t="shared" si="20"/>
        <v>12393.734446952587</v>
      </c>
      <c r="AB74" s="15" t="s">
        <v>67</v>
      </c>
      <c r="AI74" t="str">
        <f t="shared" si="9"/>
        <v xml:space="preserve">Total Allocated Expenses </v>
      </c>
      <c r="AJ74" s="2"/>
      <c r="AO74" s="27">
        <f t="shared" si="15"/>
        <v>708334.06088898669</v>
      </c>
      <c r="AP74">
        <f t="shared" si="21"/>
        <v>12393.734446952587</v>
      </c>
      <c r="AQ74" s="2">
        <f t="shared" si="22"/>
        <v>12393.734446952587</v>
      </c>
    </row>
    <row r="75" spans="1:48" ht="11.45" customHeight="1">
      <c r="A75" t="s">
        <v>70</v>
      </c>
      <c r="B75" s="17">
        <v>73735.363958643371</v>
      </c>
      <c r="C75" s="28"/>
      <c r="D75" s="28"/>
      <c r="E75" s="28"/>
      <c r="F75" s="28"/>
      <c r="G75" s="28"/>
      <c r="H75" s="28"/>
      <c r="I75" t="s">
        <v>96</v>
      </c>
      <c r="T75">
        <f t="shared" si="23"/>
        <v>0</v>
      </c>
      <c r="Z75" s="18">
        <f t="shared" si="20"/>
        <v>0</v>
      </c>
      <c r="AB75" s="21"/>
      <c r="AI75" t="str">
        <f t="shared" si="9"/>
        <v>Net Farm Income From Operations (NFIFO)</v>
      </c>
      <c r="AJ75" s="2"/>
      <c r="AO75" s="27">
        <f t="shared" si="15"/>
        <v>73735.363958643371</v>
      </c>
      <c r="AP75">
        <f t="shared" si="21"/>
        <v>0</v>
      </c>
      <c r="AQ75" s="2">
        <f t="shared" si="22"/>
        <v>0</v>
      </c>
    </row>
    <row r="76" spans="1:48" ht="11.45" customHeight="1">
      <c r="A76" t="s">
        <v>71</v>
      </c>
      <c r="B76" s="17">
        <v>2707.53424</v>
      </c>
      <c r="C76" s="28"/>
      <c r="D76" s="28"/>
      <c r="E76" s="28"/>
      <c r="F76" s="28"/>
      <c r="G76" s="28"/>
      <c r="H76" s="28"/>
      <c r="I76" s="28"/>
      <c r="T76">
        <f t="shared" si="23"/>
        <v>0</v>
      </c>
      <c r="Z76" s="18">
        <f t="shared" si="20"/>
        <v>0</v>
      </c>
      <c r="AB76" s="21"/>
      <c r="AI76" t="str">
        <f t="shared" si="9"/>
        <v>Gain (Loss) on Sale of All Farm Capital Assets</v>
      </c>
      <c r="AJ76" s="2"/>
      <c r="AO76" s="27">
        <f t="shared" si="15"/>
        <v>2707.53424</v>
      </c>
      <c r="AP76">
        <f t="shared" si="21"/>
        <v>0</v>
      </c>
      <c r="AQ76" s="2">
        <f t="shared" si="22"/>
        <v>0</v>
      </c>
      <c r="AV76" s="17"/>
    </row>
    <row r="77" spans="1:48" ht="12.75" customHeight="1">
      <c r="A77" s="28"/>
      <c r="B77" s="28"/>
      <c r="C77" s="28"/>
      <c r="D77" s="28"/>
      <c r="E77" s="28"/>
      <c r="F77" s="28"/>
      <c r="G77" s="28"/>
      <c r="H77" s="28"/>
      <c r="I77" s="28"/>
      <c r="T77" t="str">
        <f t="shared" si="23"/>
        <v>Net Farm Income From Operations (NFIFO)</v>
      </c>
      <c r="Z77" s="18">
        <f t="shared" si="20"/>
        <v>73735.363958643371</v>
      </c>
      <c r="AB77" s="15" t="s">
        <v>70</v>
      </c>
      <c r="AI77">
        <f t="shared" si="9"/>
        <v>0</v>
      </c>
      <c r="AJ77" s="2"/>
      <c r="AO77" s="27">
        <f t="shared" si="15"/>
        <v>0</v>
      </c>
      <c r="AP77">
        <f t="shared" si="21"/>
        <v>73735.363958643371</v>
      </c>
      <c r="AQ77" s="2">
        <f t="shared" si="22"/>
        <v>73735.363958643371</v>
      </c>
      <c r="AV77" s="17"/>
    </row>
    <row r="78" spans="1:48">
      <c r="A78" t="s">
        <v>97</v>
      </c>
      <c r="B78" t="s">
        <v>100</v>
      </c>
      <c r="C78" t="s">
        <v>103</v>
      </c>
      <c r="D78" t="s">
        <v>103</v>
      </c>
      <c r="E78" t="s">
        <v>98</v>
      </c>
      <c r="F78" s="29">
        <v>171.47788</v>
      </c>
      <c r="G78" s="28"/>
      <c r="H78" s="28"/>
      <c r="I78" t="s">
        <v>99</v>
      </c>
      <c r="T78" t="str">
        <f t="shared" si="23"/>
        <v>Gain (Loss) on Sale of All Farm Capital Assets</v>
      </c>
      <c r="Z78" s="18">
        <f t="shared" si="20"/>
        <v>2707.53424</v>
      </c>
      <c r="AB78" s="15" t="s">
        <v>71</v>
      </c>
      <c r="AI78" t="str">
        <f t="shared" si="9"/>
        <v>Benchmark Criteria</v>
      </c>
      <c r="AJ78" s="2"/>
      <c r="AO78" s="27" t="str">
        <f t="shared" si="15"/>
        <v>2010</v>
      </c>
      <c r="AP78">
        <f t="shared" si="21"/>
        <v>2707.53424</v>
      </c>
      <c r="AQ78" s="2">
        <f t="shared" si="22"/>
        <v>2707.53424</v>
      </c>
    </row>
    <row r="79" spans="1:48" ht="12" customHeight="1">
      <c r="A79" t="s">
        <v>72</v>
      </c>
      <c r="B79" t="s">
        <v>73</v>
      </c>
      <c r="C79" s="28"/>
      <c r="D79" s="28"/>
      <c r="E79" s="28"/>
      <c r="F79" s="28"/>
      <c r="G79" s="28"/>
      <c r="H79" s="28"/>
      <c r="I79" s="28"/>
      <c r="T79">
        <f t="shared" si="23"/>
        <v>0</v>
      </c>
      <c r="AI79" t="str">
        <f t="shared" si="9"/>
        <v>Primary Enterprise:</v>
      </c>
      <c r="AJ79" s="2"/>
      <c r="AO79" s="27" t="str">
        <f t="shared" si="15"/>
        <v>Dairy</v>
      </c>
      <c r="AP79">
        <f t="shared" si="21"/>
        <v>0</v>
      </c>
      <c r="AQ79" s="2">
        <f t="shared" si="22"/>
        <v>0</v>
      </c>
    </row>
    <row r="80" spans="1:48" ht="12" customHeight="1">
      <c r="A80" t="s">
        <v>74</v>
      </c>
      <c r="B80" t="s">
        <v>75</v>
      </c>
      <c r="C80" s="28"/>
      <c r="D80" s="28"/>
      <c r="E80" s="28"/>
      <c r="F80" s="28"/>
      <c r="G80" s="28"/>
      <c r="H80" s="28"/>
      <c r="I80" s="28"/>
      <c r="T80">
        <f t="shared" si="23"/>
        <v>0</v>
      </c>
      <c r="AI80" t="str">
        <f t="shared" si="9"/>
        <v>Report On:</v>
      </c>
      <c r="AJ80" s="2"/>
      <c r="AO80" s="27" t="str">
        <f t="shared" si="15"/>
        <v>All Data Sets</v>
      </c>
      <c r="AP80">
        <f t="shared" si="21"/>
        <v>0</v>
      </c>
      <c r="AQ80" s="2">
        <f t="shared" si="22"/>
        <v>0</v>
      </c>
    </row>
    <row r="81" spans="1:43" ht="12" customHeight="1">
      <c r="A81" t="s">
        <v>92</v>
      </c>
      <c r="B81" t="s">
        <v>104</v>
      </c>
      <c r="C81" s="28"/>
      <c r="D81" s="28"/>
      <c r="E81" s="28"/>
      <c r="F81" s="28"/>
      <c r="G81" s="28"/>
      <c r="H81" s="28"/>
      <c r="I81" s="28"/>
      <c r="T81">
        <f t="shared" si="23"/>
        <v>0</v>
      </c>
      <c r="AI81" t="str">
        <f t="shared" si="9"/>
        <v>2010 Data Sets:</v>
      </c>
      <c r="AJ81" s="2"/>
      <c r="AO81" s="27" t="str">
        <f t="shared" si="15"/>
        <v>443</v>
      </c>
      <c r="AP81">
        <f t="shared" si="21"/>
        <v>0</v>
      </c>
      <c r="AQ81" s="2">
        <f t="shared" si="22"/>
        <v>0</v>
      </c>
    </row>
    <row r="82" spans="1:43" ht="12" customHeight="1">
      <c r="A82" t="s">
        <v>76</v>
      </c>
      <c r="B82" t="s">
        <v>77</v>
      </c>
      <c r="C82" s="28"/>
      <c r="D82" s="28"/>
      <c r="E82" s="28"/>
      <c r="F82" s="28"/>
      <c r="G82" s="28"/>
      <c r="H82" s="28"/>
      <c r="I82" s="28"/>
      <c r="T82">
        <f t="shared" si="23"/>
        <v>0</v>
      </c>
      <c r="AI82" t="str">
        <f t="shared" si="9"/>
        <v xml:space="preserve"> Data Sets:</v>
      </c>
      <c r="AJ82" s="2"/>
      <c r="AO82" s="27" t="str">
        <f t="shared" si="15"/>
        <v>0</v>
      </c>
      <c r="AP82">
        <f t="shared" si="21"/>
        <v>0</v>
      </c>
      <c r="AQ82" s="2">
        <f t="shared" si="22"/>
        <v>0</v>
      </c>
    </row>
    <row r="83" spans="1:43" ht="12" customHeight="1">
      <c r="A83" t="s">
        <v>76</v>
      </c>
      <c r="B83" t="s">
        <v>77</v>
      </c>
      <c r="C83" s="28"/>
      <c r="D83" s="28"/>
      <c r="E83" s="28"/>
      <c r="F83" s="28"/>
      <c r="G83" s="28"/>
      <c r="H83" s="28"/>
      <c r="I83" s="28"/>
      <c r="T83">
        <f t="shared" si="23"/>
        <v>0</v>
      </c>
      <c r="AI83" t="str">
        <f t="shared" si="9"/>
        <v xml:space="preserve"> Data Sets:</v>
      </c>
      <c r="AJ83" s="2"/>
      <c r="AO83" s="27" t="str">
        <f t="shared" si="15"/>
        <v>0</v>
      </c>
      <c r="AP83">
        <f t="shared" si="21"/>
        <v>0</v>
      </c>
      <c r="AQ83" s="2">
        <f t="shared" si="22"/>
        <v>0</v>
      </c>
    </row>
    <row r="84" spans="1:43" ht="12" customHeight="1">
      <c r="A84" t="s">
        <v>78</v>
      </c>
      <c r="B84" t="s">
        <v>79</v>
      </c>
      <c r="C84" s="28"/>
      <c r="D84" s="28"/>
      <c r="E84" s="28"/>
      <c r="F84" s="28"/>
      <c r="G84" s="28"/>
      <c r="H84" s="28"/>
      <c r="I84" s="28"/>
      <c r="T84">
        <f t="shared" si="23"/>
        <v>0</v>
      </c>
      <c r="AI84" t="str">
        <f t="shared" si="9"/>
        <v>Confidence Level Range:</v>
      </c>
      <c r="AJ84" s="2"/>
      <c r="AO84" s="27" t="str">
        <f t="shared" si="15"/>
        <v>80 to 100</v>
      </c>
      <c r="AP84">
        <f t="shared" si="21"/>
        <v>0</v>
      </c>
      <c r="AQ84" s="2">
        <f t="shared" si="22"/>
        <v>0</v>
      </c>
    </row>
    <row r="85" spans="1:43" ht="12" customHeight="1">
      <c r="A85" s="28"/>
      <c r="B85" s="28"/>
      <c r="C85" s="28"/>
      <c r="D85" s="28"/>
      <c r="E85" s="28"/>
      <c r="F85" s="28"/>
      <c r="G85" s="28"/>
      <c r="H85" s="28"/>
      <c r="I85" s="28"/>
      <c r="T85">
        <f t="shared" si="23"/>
        <v>0</v>
      </c>
      <c r="AI85">
        <f t="shared" si="9"/>
        <v>0</v>
      </c>
      <c r="AO85" s="27">
        <f t="shared" si="15"/>
        <v>0</v>
      </c>
      <c r="AP85">
        <f t="shared" si="21"/>
        <v>0</v>
      </c>
      <c r="AQ85" s="2">
        <f t="shared" si="22"/>
        <v>0</v>
      </c>
    </row>
    <row r="86" spans="1:43">
      <c r="A86" s="28"/>
      <c r="B86" s="28"/>
      <c r="C86" s="28"/>
      <c r="D86" s="28"/>
      <c r="E86" s="28"/>
      <c r="F86" s="28"/>
      <c r="G86" s="28"/>
      <c r="H86" s="28"/>
      <c r="I86" s="28"/>
      <c r="T86">
        <f t="shared" si="23"/>
        <v>0</v>
      </c>
      <c r="AI86">
        <f t="shared" si="9"/>
        <v>0</v>
      </c>
      <c r="AO86" s="27">
        <f t="shared" si="15"/>
        <v>0</v>
      </c>
      <c r="AP86">
        <f t="shared" si="21"/>
        <v>0</v>
      </c>
      <c r="AQ86" s="2">
        <f t="shared" si="22"/>
        <v>0</v>
      </c>
    </row>
    <row r="87" spans="1:43">
      <c r="A87" s="28"/>
      <c r="B87" s="28"/>
      <c r="C87" s="28"/>
      <c r="D87" s="28"/>
      <c r="E87" s="28"/>
      <c r="F87" s="28"/>
      <c r="G87" s="28"/>
      <c r="H87" s="28"/>
      <c r="I87" s="28"/>
      <c r="T87">
        <f t="shared" si="23"/>
        <v>0</v>
      </c>
      <c r="AI87">
        <f t="shared" si="9"/>
        <v>0</v>
      </c>
      <c r="AO87" s="27">
        <f t="shared" si="15"/>
        <v>0</v>
      </c>
      <c r="AP87">
        <f t="shared" si="21"/>
        <v>0</v>
      </c>
      <c r="AQ87" s="2">
        <f t="shared" si="22"/>
        <v>0</v>
      </c>
    </row>
    <row r="88" spans="1:43" ht="12.75" customHeight="1">
      <c r="A88" s="28"/>
      <c r="B88" s="28"/>
      <c r="C88" s="28"/>
      <c r="D88" s="28"/>
      <c r="E88" s="28"/>
      <c r="F88" s="28"/>
      <c r="G88" s="28"/>
      <c r="H88" s="28"/>
      <c r="I88" s="28"/>
      <c r="T88">
        <f t="shared" si="23"/>
        <v>0</v>
      </c>
      <c r="AI88">
        <f t="shared" ref="AI88:AI99" si="24">A88</f>
        <v>0</v>
      </c>
      <c r="AO88" s="27">
        <f t="shared" si="15"/>
        <v>0</v>
      </c>
      <c r="AP88">
        <f t="shared" si="21"/>
        <v>0</v>
      </c>
      <c r="AQ88" s="2">
        <f t="shared" si="22"/>
        <v>0</v>
      </c>
    </row>
    <row r="89" spans="1:43">
      <c r="A89" t="s">
        <v>102</v>
      </c>
      <c r="B89" t="s">
        <v>80</v>
      </c>
      <c r="C89" t="s">
        <v>81</v>
      </c>
      <c r="D89" t="s">
        <v>82</v>
      </c>
      <c r="E89" s="28"/>
      <c r="F89" s="28"/>
      <c r="G89" s="28"/>
      <c r="H89" s="28"/>
      <c r="I89" s="28"/>
      <c r="T89">
        <f t="shared" si="23"/>
        <v>0</v>
      </c>
      <c r="AI89" t="str">
        <f t="shared" si="24"/>
        <v>Printed:  11-22-2011</v>
      </c>
      <c r="AO89" s="27" t="str">
        <f t="shared" si="15"/>
        <v>Prepared by:</v>
      </c>
      <c r="AP89">
        <f t="shared" si="21"/>
        <v>0</v>
      </c>
      <c r="AQ89" s="2">
        <f t="shared" si="22"/>
        <v>0</v>
      </c>
    </row>
    <row r="90" spans="1:43">
      <c r="A90" s="28"/>
      <c r="B90" s="28"/>
      <c r="C90" s="28"/>
      <c r="D90" s="28"/>
      <c r="E90" s="28"/>
      <c r="F90" s="28"/>
      <c r="G90" s="28"/>
      <c r="H90" s="28"/>
      <c r="I90" s="28"/>
      <c r="T90">
        <f t="shared" si="23"/>
        <v>0</v>
      </c>
      <c r="AI90">
        <f t="shared" si="24"/>
        <v>0</v>
      </c>
      <c r="AO90" s="27">
        <f t="shared" si="15"/>
        <v>0</v>
      </c>
      <c r="AP90">
        <f t="shared" si="21"/>
        <v>0</v>
      </c>
      <c r="AQ90" s="2">
        <f t="shared" si="22"/>
        <v>0</v>
      </c>
    </row>
    <row r="91" spans="1:43">
      <c r="A91" s="28"/>
      <c r="B91" t="s">
        <v>91</v>
      </c>
      <c r="C91" s="28"/>
      <c r="D91" s="28"/>
      <c r="E91" s="28"/>
      <c r="F91" s="28"/>
      <c r="G91" s="28"/>
      <c r="H91" s="28"/>
      <c r="I91" s="28"/>
      <c r="T91">
        <f t="shared" si="23"/>
        <v>0</v>
      </c>
      <c r="AI91">
        <f t="shared" si="24"/>
        <v>0</v>
      </c>
      <c r="AO91" s="27" t="str">
        <f t="shared" si="15"/>
        <v>Page 1 of 1</v>
      </c>
      <c r="AP91">
        <f t="shared" si="21"/>
        <v>0</v>
      </c>
      <c r="AQ91" s="2">
        <f t="shared" si="22"/>
        <v>0</v>
      </c>
    </row>
    <row r="92" spans="1:43">
      <c r="A92" s="28"/>
      <c r="B92" s="28"/>
      <c r="C92" s="28"/>
      <c r="D92" s="28"/>
      <c r="E92" s="28"/>
      <c r="F92" s="28"/>
      <c r="G92" s="28"/>
      <c r="H92" s="28"/>
      <c r="I92" s="28"/>
      <c r="T92">
        <f t="shared" si="23"/>
        <v>0</v>
      </c>
      <c r="AI92">
        <f t="shared" si="24"/>
        <v>0</v>
      </c>
      <c r="AO92" s="27">
        <f t="shared" si="15"/>
        <v>0</v>
      </c>
      <c r="AP92">
        <f t="shared" si="21"/>
        <v>0</v>
      </c>
      <c r="AQ92" s="2">
        <f t="shared" si="22"/>
        <v>0</v>
      </c>
    </row>
    <row r="93" spans="1:43">
      <c r="A93" s="28"/>
      <c r="B93" s="28"/>
      <c r="C93" s="28"/>
      <c r="D93" s="28"/>
      <c r="E93" s="28"/>
      <c r="F93" s="28"/>
      <c r="G93" s="28"/>
      <c r="H93" s="28"/>
      <c r="I93" s="28"/>
      <c r="T93">
        <f t="shared" si="23"/>
        <v>0</v>
      </c>
      <c r="AI93">
        <f t="shared" si="24"/>
        <v>0</v>
      </c>
      <c r="AO93" s="27">
        <f t="shared" ref="AO93:AO99" si="25">B93</f>
        <v>0</v>
      </c>
      <c r="AP93">
        <f t="shared" si="21"/>
        <v>0</v>
      </c>
      <c r="AQ93" s="2">
        <f t="shared" si="22"/>
        <v>0</v>
      </c>
    </row>
    <row r="94" spans="1:43" ht="12.75" customHeight="1">
      <c r="A94" s="28"/>
      <c r="B94" s="28"/>
      <c r="C94" s="28"/>
      <c r="D94" s="28"/>
      <c r="E94" s="28"/>
      <c r="F94" s="28"/>
      <c r="G94" s="28"/>
      <c r="H94" s="28"/>
      <c r="I94" s="28"/>
      <c r="T94">
        <f t="shared" si="23"/>
        <v>0</v>
      </c>
      <c r="AI94">
        <f t="shared" si="24"/>
        <v>0</v>
      </c>
      <c r="AO94" s="27">
        <f t="shared" si="25"/>
        <v>0</v>
      </c>
      <c r="AP94">
        <f t="shared" si="21"/>
        <v>0</v>
      </c>
      <c r="AQ94" s="2">
        <f t="shared" si="22"/>
        <v>0</v>
      </c>
    </row>
    <row r="95" spans="1:43" ht="12.75" customHeight="1">
      <c r="A95" s="28"/>
      <c r="B95" s="28"/>
      <c r="C95" s="28"/>
      <c r="D95" s="28"/>
      <c r="E95" s="28"/>
      <c r="F95" s="28"/>
      <c r="G95" s="28"/>
      <c r="H95" s="28"/>
      <c r="I95" s="28"/>
      <c r="T95">
        <f t="shared" si="23"/>
        <v>0</v>
      </c>
      <c r="AI95">
        <f t="shared" si="24"/>
        <v>0</v>
      </c>
      <c r="AO95" s="27">
        <f t="shared" si="25"/>
        <v>0</v>
      </c>
      <c r="AP95">
        <f t="shared" si="21"/>
        <v>0</v>
      </c>
      <c r="AQ95" s="2">
        <f t="shared" si="22"/>
        <v>0</v>
      </c>
    </row>
    <row r="96" spans="1:43" ht="11.1" customHeight="1">
      <c r="A96" s="28"/>
      <c r="B96" s="28"/>
      <c r="C96" s="28"/>
      <c r="D96" s="28"/>
      <c r="E96" s="28"/>
      <c r="F96" s="28"/>
      <c r="G96" s="28"/>
      <c r="H96" s="28"/>
      <c r="I96" s="28"/>
      <c r="T96">
        <f t="shared" si="23"/>
        <v>0</v>
      </c>
      <c r="AI96">
        <f t="shared" si="24"/>
        <v>0</v>
      </c>
      <c r="AO96" s="27">
        <f t="shared" si="25"/>
        <v>0</v>
      </c>
      <c r="AP96">
        <f t="shared" si="21"/>
        <v>0</v>
      </c>
      <c r="AQ96" s="2">
        <f t="shared" si="22"/>
        <v>0</v>
      </c>
    </row>
    <row r="97" spans="1:43">
      <c r="A97" s="28"/>
      <c r="B97" s="28"/>
      <c r="C97" s="28"/>
      <c r="D97" s="28"/>
      <c r="E97" s="28"/>
      <c r="F97" s="28"/>
      <c r="G97" s="28"/>
      <c r="H97" s="28"/>
      <c r="I97" s="28"/>
      <c r="T97">
        <f t="shared" si="23"/>
        <v>0</v>
      </c>
      <c r="AI97">
        <f t="shared" si="24"/>
        <v>0</v>
      </c>
      <c r="AO97" s="27">
        <f t="shared" si="25"/>
        <v>0</v>
      </c>
      <c r="AP97">
        <f t="shared" si="21"/>
        <v>0</v>
      </c>
      <c r="AQ97" s="2">
        <f t="shared" si="22"/>
        <v>0</v>
      </c>
    </row>
    <row r="98" spans="1:43" ht="10.5" customHeight="1">
      <c r="A98" s="28"/>
      <c r="B98" s="28"/>
      <c r="C98" s="28"/>
      <c r="D98" s="28"/>
      <c r="E98" s="28"/>
      <c r="F98" s="28"/>
      <c r="G98" s="28"/>
      <c r="H98" s="28"/>
      <c r="I98" s="28"/>
      <c r="T98">
        <f t="shared" si="23"/>
        <v>0</v>
      </c>
      <c r="AI98">
        <f t="shared" si="24"/>
        <v>0</v>
      </c>
      <c r="AO98" s="27">
        <f t="shared" si="25"/>
        <v>0</v>
      </c>
      <c r="AP98">
        <f t="shared" si="21"/>
        <v>0</v>
      </c>
      <c r="AQ98" s="2">
        <f t="shared" si="22"/>
        <v>0</v>
      </c>
    </row>
    <row r="99" spans="1:43">
      <c r="A99" s="28"/>
      <c r="B99" s="28"/>
      <c r="C99" s="28"/>
      <c r="D99" s="28"/>
      <c r="E99" s="28"/>
      <c r="F99" s="28"/>
      <c r="G99" s="28"/>
      <c r="H99" s="28"/>
      <c r="I99" s="28"/>
      <c r="T99">
        <f t="shared" si="23"/>
        <v>0</v>
      </c>
      <c r="AI99">
        <f t="shared" si="24"/>
        <v>0</v>
      </c>
      <c r="AO99" s="27">
        <f t="shared" si="25"/>
        <v>0</v>
      </c>
      <c r="AP99">
        <f t="shared" si="21"/>
        <v>0</v>
      </c>
      <c r="AQ99" s="2">
        <f t="shared" si="22"/>
        <v>0</v>
      </c>
    </row>
    <row r="100" spans="1:43" ht="12.75" customHeight="1">
      <c r="AO100" s="27"/>
      <c r="AQ100" s="2"/>
    </row>
    <row r="101" spans="1:43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AO101" s="27"/>
      <c r="AQ101" s="2"/>
    </row>
    <row r="102" spans="1:43" ht="12.75" customHeight="1">
      <c r="A102" s="26" t="s">
        <v>93</v>
      </c>
      <c r="B102" s="26" t="s">
        <v>80</v>
      </c>
      <c r="C102" s="26" t="s">
        <v>81</v>
      </c>
      <c r="D102" s="26" t="s">
        <v>82</v>
      </c>
      <c r="E102" s="26"/>
      <c r="F102" s="26"/>
      <c r="G102" s="26"/>
      <c r="H102" s="26"/>
      <c r="I102" s="26"/>
      <c r="J102" s="26"/>
      <c r="K102" s="26"/>
      <c r="AO102" s="27"/>
      <c r="AQ102" s="2"/>
    </row>
    <row r="103" spans="1:43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AO103" s="27"/>
      <c r="AQ103" s="2"/>
    </row>
    <row r="104" spans="1:43" ht="12.75" customHeight="1">
      <c r="A104" s="26"/>
      <c r="B104" s="26" t="s">
        <v>91</v>
      </c>
      <c r="C104" s="26"/>
      <c r="D104" s="26"/>
      <c r="E104" s="26"/>
      <c r="F104" s="26"/>
      <c r="G104" s="26"/>
      <c r="H104" s="26"/>
      <c r="I104" s="26"/>
      <c r="J104" s="26"/>
      <c r="AO104" s="27"/>
      <c r="AQ104" s="2"/>
    </row>
    <row r="105" spans="1:43" ht="12.75" customHeight="1">
      <c r="AO105" s="27"/>
      <c r="AQ105" s="2"/>
    </row>
    <row r="106" spans="1:43" ht="12.75" customHeight="1">
      <c r="AO106" s="27"/>
      <c r="AQ106" s="2"/>
    </row>
  </sheetData>
  <pageMargins left="0" right="0" top="0" bottom="0" header="0" footer="0"/>
  <pageSetup fitToWidth="0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Ken Bolton</cp:lastModifiedBy>
  <cp:lastPrinted>2011-11-23T20:08:41Z</cp:lastPrinted>
  <dcterms:created xsi:type="dcterms:W3CDTF">2011-09-20T19:19:33Z</dcterms:created>
  <dcterms:modified xsi:type="dcterms:W3CDTF">2011-11-23T23:32:38Z</dcterms:modified>
</cp:coreProperties>
</file>